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480" windowHeight="8160" activeTab="1"/>
  </bookViews>
  <sheets>
    <sheet name="Summary" sheetId="1" r:id="rId1"/>
    <sheet name="SanityTestCase" sheetId="2" r:id="rId2"/>
    <sheet name="Pass Rate Trendline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_FilterDatabase" localSheetId="1" hidden="1">SanityTestCase!$A$1:$J$111</definedName>
    <definedName name="_LC1">#REF!</definedName>
    <definedName name="C_C50">#REF!</definedName>
    <definedName name="Print_Area_1">Summary!#REF!</definedName>
    <definedName name="S_C50">#REF!</definedName>
    <definedName name="test1Result1800">#REF!</definedName>
    <definedName name="test1Result900">#REF!</definedName>
    <definedName name="test1TestCat">#REF!</definedName>
    <definedName name="test2Result1800">#REF!</definedName>
    <definedName name="test2Result900">#REF!</definedName>
    <definedName name="test2TestCat">#REF!</definedName>
  </definedNames>
  <calcPr calcId="125725"/>
</workbook>
</file>

<file path=xl/calcChain.xml><?xml version="1.0" encoding="utf-8"?>
<calcChain xmlns="http://schemas.openxmlformats.org/spreadsheetml/2006/main">
  <c r="E46" i="1"/>
  <c r="E43"/>
  <c r="E39"/>
  <c r="E57"/>
  <c r="E42"/>
  <c r="G42" l="1"/>
  <c r="G49"/>
  <c r="G48"/>
  <c r="F48"/>
  <c r="E48"/>
  <c r="F49" l="1"/>
  <c r="E49"/>
  <c r="F43"/>
  <c r="G43"/>
  <c r="H49" l="1"/>
  <c r="E44"/>
  <c r="F44"/>
  <c r="F40"/>
  <c r="F39"/>
  <c r="H43" l="1"/>
  <c r="G45"/>
  <c r="F45"/>
  <c r="E45"/>
  <c r="G53"/>
  <c r="F53"/>
  <c r="E53"/>
  <c r="G47"/>
  <c r="F47"/>
  <c r="E47"/>
  <c r="G57" l="1"/>
  <c r="F57"/>
  <c r="G56"/>
  <c r="F56"/>
  <c r="E56"/>
  <c r="G55"/>
  <c r="F55"/>
  <c r="E55"/>
  <c r="G54"/>
  <c r="F54"/>
  <c r="E54"/>
  <c r="G52"/>
  <c r="F52"/>
  <c r="E52"/>
  <c r="G51"/>
  <c r="F51"/>
  <c r="E51"/>
  <c r="G50"/>
  <c r="F50"/>
  <c r="E50"/>
  <c r="G46"/>
  <c r="F46"/>
  <c r="G44"/>
  <c r="F42"/>
  <c r="G41"/>
  <c r="F41"/>
  <c r="E41"/>
  <c r="G40"/>
  <c r="E40"/>
  <c r="G39"/>
  <c r="G58" l="1"/>
  <c r="F9" s="1"/>
  <c r="E58"/>
  <c r="F10" s="1"/>
  <c r="H56"/>
  <c r="H54"/>
  <c r="H52"/>
  <c r="H50"/>
  <c r="H48"/>
  <c r="H46"/>
  <c r="H45"/>
  <c r="H42"/>
  <c r="H41"/>
  <c r="H40"/>
  <c r="H47" l="1"/>
  <c r="H51"/>
  <c r="H53"/>
  <c r="H55"/>
  <c r="H57"/>
  <c r="H39"/>
  <c r="F58"/>
  <c r="F11" s="1"/>
  <c r="H44"/>
  <c r="H58" l="1"/>
  <c r="F12" s="1"/>
  <c r="G9" s="1"/>
  <c r="G11" l="1"/>
  <c r="G10"/>
</calcChain>
</file>

<file path=xl/sharedStrings.xml><?xml version="1.0" encoding="utf-8"?>
<sst xmlns="http://schemas.openxmlformats.org/spreadsheetml/2006/main" count="940" uniqueCount="590">
  <si>
    <t>1. Summary</t>
  </si>
  <si>
    <t>Test Phase</t>
  </si>
  <si>
    <t>HW Version</t>
  </si>
  <si>
    <t>Test Date</t>
  </si>
  <si>
    <t>Reporter</t>
  </si>
  <si>
    <r>
      <t>1.1.</t>
    </r>
    <r>
      <rPr>
        <b/>
        <sz val="12"/>
        <rFont val="DejaVu Sans"/>
        <family val="2"/>
      </rPr>
      <t>通过率统计</t>
    </r>
  </si>
  <si>
    <t>Count</t>
  </si>
  <si>
    <t>Rate</t>
  </si>
  <si>
    <t>Pass</t>
  </si>
  <si>
    <t>Fail</t>
  </si>
  <si>
    <t>Block</t>
  </si>
  <si>
    <t>All</t>
  </si>
  <si>
    <t>1.2.Detail test result</t>
  </si>
  <si>
    <t>1.3.Fail Items</t>
  </si>
  <si>
    <r>
      <t>1.</t>
    </r>
    <r>
      <rPr>
        <sz val="12"/>
        <rFont val="DejaVu Sans"/>
        <family val="2"/>
      </rPr>
      <t>当前版本大部分模块功能正常。</t>
    </r>
  </si>
  <si>
    <r>
      <t>2.</t>
    </r>
    <r>
      <rPr>
        <sz val="12"/>
        <rFont val="DejaVu Sans"/>
        <family val="2"/>
      </rPr>
      <t>当前版本</t>
    </r>
    <r>
      <rPr>
        <sz val="12"/>
        <rFont val="Times New Roman"/>
        <family val="1"/>
      </rPr>
      <t>BUG</t>
    </r>
    <r>
      <rPr>
        <sz val="12"/>
        <rFont val="DejaVu Sans"/>
        <family val="2"/>
      </rPr>
      <t>：</t>
    </r>
  </si>
  <si>
    <t>ID</t>
  </si>
  <si>
    <t>1.4.Block Items</t>
  </si>
  <si>
    <r>
      <t xml:space="preserve">3. </t>
    </r>
    <r>
      <rPr>
        <b/>
        <sz val="18"/>
        <rFont val="DejaVu Sans"/>
        <family val="2"/>
      </rPr>
      <t>各模块通过</t>
    </r>
    <r>
      <rPr>
        <b/>
        <sz val="18"/>
        <rFont val="Arial"/>
        <family val="2"/>
      </rPr>
      <t>case</t>
    </r>
    <r>
      <rPr>
        <b/>
        <sz val="18"/>
        <rFont val="DejaVu Sans"/>
        <family val="2"/>
      </rPr>
      <t>统计</t>
    </r>
  </si>
  <si>
    <t>行标签</t>
  </si>
  <si>
    <r>
      <t>Block</t>
    </r>
    <r>
      <rPr>
        <b/>
        <sz val="12"/>
        <rFont val="Arial"/>
        <family val="2"/>
      </rPr>
      <t xml:space="preserve"> </t>
    </r>
  </si>
  <si>
    <t>总计</t>
  </si>
  <si>
    <t>Sanity Test Case / App install</t>
  </si>
  <si>
    <t>Sanity Test Case / Browser</t>
  </si>
  <si>
    <t>Sanity Test Case / Call log</t>
  </si>
  <si>
    <t>Sanity Test Case / Contact</t>
  </si>
  <si>
    <t>Sanity Test Case / Data call</t>
  </si>
  <si>
    <t>Sanity Test Case / Email</t>
  </si>
  <si>
    <t>Sanity Test Case / Home</t>
  </si>
  <si>
    <t>Sanity Test Case / Message</t>
  </si>
  <si>
    <t>Sanity Test Case / Mulitimedia</t>
  </si>
  <si>
    <t>Sanity Test Case / Sensor</t>
  </si>
  <si>
    <t>Sanity Test Case / Settings</t>
  </si>
  <si>
    <t>Sanity Test Case / STK</t>
  </si>
  <si>
    <t>Sanity Test Case / USB</t>
  </si>
  <si>
    <t>Sanity Test Case / Wireless contor</t>
  </si>
  <si>
    <t>No</t>
  </si>
  <si>
    <t>Model</t>
  </si>
  <si>
    <t>summary</t>
  </si>
  <si>
    <t>Preconditions</t>
  </si>
  <si>
    <t>Importance</t>
  </si>
  <si>
    <t>Actions</t>
  </si>
  <si>
    <t>Expected Results</t>
  </si>
  <si>
    <t>Result</t>
  </si>
  <si>
    <t>Comment</t>
  </si>
  <si>
    <t>Tester</t>
  </si>
  <si>
    <t>Accessory</t>
  </si>
  <si>
    <t>计算</t>
  </si>
  <si>
    <t>进入计算器应用</t>
  </si>
  <si>
    <t>Sanity --003</t>
  </si>
  <si>
    <t>Sanity --004</t>
  </si>
  <si>
    <t>闹钟</t>
  </si>
  <si>
    <t>新建事件</t>
  </si>
  <si>
    <t>查看事件</t>
  </si>
  <si>
    <t>Sanity --007</t>
  </si>
  <si>
    <t>编辑事件</t>
  </si>
  <si>
    <t>Sanity --008</t>
  </si>
  <si>
    <t>删除事件</t>
  </si>
  <si>
    <t>Sanity --009</t>
  </si>
  <si>
    <t>时间提醒</t>
  </si>
  <si>
    <t>Sanity --010</t>
  </si>
  <si>
    <t>Sanity --011</t>
  </si>
  <si>
    <t>App install</t>
  </si>
  <si>
    <t>Sanity --012</t>
  </si>
  <si>
    <t>Sanity --016</t>
  </si>
  <si>
    <t>Browser</t>
  </si>
  <si>
    <t>网络连接正常</t>
  </si>
  <si>
    <t>Sanity --017</t>
  </si>
  <si>
    <t>Sanity --020</t>
  </si>
  <si>
    <t>Call and call setting</t>
  </si>
  <si>
    <t>呼出电话</t>
  </si>
  <si>
    <t>网络正常</t>
  </si>
  <si>
    <t>Sanity --021</t>
  </si>
  <si>
    <t>Sanity --022</t>
  </si>
  <si>
    <t>呼入电话</t>
  </si>
  <si>
    <t>始终转移</t>
  </si>
  <si>
    <t>关闭始终转移</t>
  </si>
  <si>
    <t>呼叫等待</t>
  </si>
  <si>
    <t>Sanity --033</t>
  </si>
  <si>
    <t>Sanity --035</t>
  </si>
  <si>
    <t>呼叫限制</t>
  </si>
  <si>
    <t>Call log</t>
  </si>
  <si>
    <t>删除通话记录</t>
  </si>
  <si>
    <t>通话记录不空</t>
  </si>
  <si>
    <t>Sanity --038</t>
  </si>
  <si>
    <t>Sanity --039</t>
  </si>
  <si>
    <t>删除全部通话记录</t>
  </si>
  <si>
    <t>查看通话记录</t>
  </si>
  <si>
    <t>通话记录中有已接，未接，已拨通话记录</t>
  </si>
  <si>
    <t>Sanity --042</t>
  </si>
  <si>
    <t>Camera</t>
  </si>
  <si>
    <t>拍摄照片</t>
  </si>
  <si>
    <t>进入照相机应用</t>
  </si>
  <si>
    <t>Sanity --043</t>
  </si>
  <si>
    <t>录制视频</t>
  </si>
  <si>
    <t>进入摄像机应用</t>
  </si>
  <si>
    <t>照相机摄像机切换</t>
  </si>
  <si>
    <t>Sanity --045</t>
  </si>
  <si>
    <t>Contact</t>
  </si>
  <si>
    <t>添加联系人</t>
  </si>
  <si>
    <t>新联系人添加成功</t>
  </si>
  <si>
    <t>Sanity --046</t>
  </si>
  <si>
    <t>编辑联系人</t>
  </si>
  <si>
    <t>显示更改后的联系人信息显示正常</t>
  </si>
  <si>
    <t>Sanity --048</t>
  </si>
  <si>
    <t>删除联系人</t>
  </si>
  <si>
    <t>被删除联系人消失</t>
  </si>
  <si>
    <t>Sanity --049</t>
  </si>
  <si>
    <t>Sanity --050</t>
  </si>
  <si>
    <t>Sanity --051</t>
  </si>
  <si>
    <t>Sanity --053</t>
  </si>
  <si>
    <t>Sanity --054</t>
  </si>
  <si>
    <t>Sanity --055</t>
  </si>
  <si>
    <t>Sanity --056</t>
  </si>
  <si>
    <t>联系人快捷方式</t>
  </si>
  <si>
    <t>可以添加成功</t>
  </si>
  <si>
    <t>Sanity --057</t>
  </si>
  <si>
    <t>Sanity --058</t>
  </si>
  <si>
    <t>Sanity --059</t>
  </si>
  <si>
    <t>导入成功</t>
  </si>
  <si>
    <t>Sanity --060</t>
  </si>
  <si>
    <t>Data call</t>
  </si>
  <si>
    <t>Sanity --061</t>
  </si>
  <si>
    <t>Sanity --062</t>
  </si>
  <si>
    <t>Sanity --063</t>
  </si>
  <si>
    <t>Sanity --064</t>
  </si>
  <si>
    <t>Email</t>
  </si>
  <si>
    <t>Sanity --065</t>
  </si>
  <si>
    <t>Sanity --066</t>
  </si>
  <si>
    <t>Sanity --070</t>
  </si>
  <si>
    <t>GPS</t>
  </si>
  <si>
    <t>Sanity --071</t>
  </si>
  <si>
    <t>Home</t>
  </si>
  <si>
    <t>切换当前屏幕</t>
  </si>
  <si>
    <t>Sanity --073</t>
  </si>
  <si>
    <t>Sanity --074</t>
  </si>
  <si>
    <t>更换壁纸</t>
  </si>
  <si>
    <t>Sanity --075</t>
  </si>
  <si>
    <t>Sanity --076</t>
  </si>
  <si>
    <t>默认状态栏</t>
  </si>
  <si>
    <t>Sanity --078</t>
  </si>
  <si>
    <t>运营商信息</t>
  </si>
  <si>
    <t>数字时钟</t>
  </si>
  <si>
    <t>日历</t>
  </si>
  <si>
    <t>搜索</t>
  </si>
  <si>
    <t>Message</t>
  </si>
  <si>
    <t>收发短信</t>
  </si>
  <si>
    <t>正常收发</t>
  </si>
  <si>
    <t>Sanity --086</t>
  </si>
  <si>
    <t>Sanity --087</t>
  </si>
  <si>
    <t>Sanity --089</t>
  </si>
  <si>
    <t>转发短信</t>
  </si>
  <si>
    <t>正常转发</t>
  </si>
  <si>
    <t>Sanity --090</t>
  </si>
  <si>
    <t>Sanity --091</t>
  </si>
  <si>
    <t>删除会话</t>
  </si>
  <si>
    <t>会话被删除</t>
  </si>
  <si>
    <t>Sanity --092</t>
  </si>
  <si>
    <t>Mulitimedia</t>
  </si>
  <si>
    <t>播放歌曲</t>
  </si>
  <si>
    <t>进入音乐应用</t>
  </si>
  <si>
    <t>Sanity --093</t>
  </si>
  <si>
    <t>正在播放歌曲</t>
  </si>
  <si>
    <t>Sanity --094</t>
  </si>
  <si>
    <t>播放列表</t>
  </si>
  <si>
    <t>音乐窗口部件</t>
  </si>
  <si>
    <t>创建音乐窗口部件</t>
  </si>
  <si>
    <t>Sanity --096</t>
  </si>
  <si>
    <t>播放视频</t>
  </si>
  <si>
    <t>进入视频应用</t>
  </si>
  <si>
    <t>删除视频</t>
  </si>
  <si>
    <t>正常删除</t>
  </si>
  <si>
    <t>Sanity --098</t>
  </si>
  <si>
    <t>分享视频</t>
  </si>
  <si>
    <t>Sanity --099</t>
  </si>
  <si>
    <t>查看图片</t>
  </si>
  <si>
    <t>进入图库应用</t>
  </si>
  <si>
    <t>Sanity --100</t>
  </si>
  <si>
    <t>设置图片</t>
  </si>
  <si>
    <t>分享图片</t>
  </si>
  <si>
    <t>Sanity --102</t>
  </si>
  <si>
    <t>Sanity --103</t>
  </si>
  <si>
    <t>搜索频道</t>
  </si>
  <si>
    <t>Sanity --104</t>
  </si>
  <si>
    <t>收听频道</t>
  </si>
  <si>
    <t>Sanity --105</t>
  </si>
  <si>
    <t>Sanity --106</t>
  </si>
  <si>
    <t>Sanity --107</t>
  </si>
  <si>
    <t>Sanity --108</t>
  </si>
  <si>
    <t>Sanity --109</t>
  </si>
  <si>
    <t>Power on</t>
  </si>
  <si>
    <t>Sanity --110</t>
  </si>
  <si>
    <t>菜单验证</t>
  </si>
  <si>
    <t>各个菜单功能正常</t>
  </si>
  <si>
    <t>Sanity --111</t>
  </si>
  <si>
    <t>Sanity --112</t>
  </si>
  <si>
    <t>Sanity --113</t>
  </si>
  <si>
    <t>Sensor</t>
  </si>
  <si>
    <t>Sanity --114</t>
  </si>
  <si>
    <t>Sanity --115</t>
  </si>
  <si>
    <t>Settings</t>
  </si>
  <si>
    <t>Sanity --116</t>
  </si>
  <si>
    <t>Sanity --117</t>
  </si>
  <si>
    <t>Sanity --118</t>
  </si>
  <si>
    <t>Sanity --120</t>
  </si>
  <si>
    <t>状态</t>
  </si>
  <si>
    <t>Sanity --123</t>
  </si>
  <si>
    <t>Sanity --125</t>
  </si>
  <si>
    <t>Sanity --126</t>
  </si>
  <si>
    <t>STK</t>
  </si>
  <si>
    <t>Sanity --128</t>
  </si>
  <si>
    <t>USB</t>
  </si>
  <si>
    <t>Sanity --129</t>
  </si>
  <si>
    <t>Sanity --130</t>
  </si>
  <si>
    <t>Sanity --131</t>
  </si>
  <si>
    <t>Wireless contor</t>
  </si>
  <si>
    <t>Sanity --132</t>
  </si>
  <si>
    <t>Sanity --133</t>
  </si>
  <si>
    <t>Sanity --134</t>
  </si>
  <si>
    <t>Sanity --135</t>
  </si>
  <si>
    <t>Sanity --136</t>
  </si>
  <si>
    <t>Sanity --138</t>
  </si>
  <si>
    <t>Sanity --141</t>
  </si>
  <si>
    <t>Sanity --142</t>
  </si>
  <si>
    <t>Sanity --144</t>
  </si>
  <si>
    <t>Sanity --145</t>
  </si>
  <si>
    <t>Sanity --146</t>
  </si>
  <si>
    <t>手动重选网络</t>
  </si>
  <si>
    <t>网络重选成功</t>
  </si>
  <si>
    <t>通话时间显示</t>
  </si>
  <si>
    <t>浏览网页</t>
  </si>
  <si>
    <t>手动搜索</t>
  </si>
  <si>
    <t>音频播放</t>
  </si>
  <si>
    <t>可以正常播放</t>
  </si>
  <si>
    <t>Sanity --036</t>
  </si>
  <si>
    <t>Sanity --079</t>
  </si>
  <si>
    <t>Sanity --083</t>
  </si>
  <si>
    <t>打开/关闭</t>
  </si>
  <si>
    <t>DUT存有联系人</t>
  </si>
  <si>
    <t>从SIM,SD 卡导入到手机</t>
  </si>
  <si>
    <t>SIM，SD中存有联系人</t>
  </si>
  <si>
    <t>插入SIM卡</t>
  </si>
  <si>
    <t>SIM流量与WiFi交互</t>
  </si>
  <si>
    <t>插入SIM卡，连接WIFI</t>
  </si>
  <si>
    <t>GPS定位</t>
  </si>
  <si>
    <t>创建/移动/删除桌面项</t>
  </si>
  <si>
    <t>1.创建成功.
2.移动成功.
3.删除成功</t>
  </si>
  <si>
    <t>进入/退出滑动锁屏</t>
  </si>
  <si>
    <t>1. 插入SIM卡
2. 测试机中存有多个会话</t>
  </si>
  <si>
    <t>1.正常添加
2.正常移除
3.正常删除</t>
  </si>
  <si>
    <t>添加/修改/删除频道</t>
  </si>
  <si>
    <t>通话-P-sensor</t>
  </si>
  <si>
    <t>建立电话，DUT接近，远离人体</t>
  </si>
  <si>
    <t>插入SD卡</t>
  </si>
  <si>
    <t>usb充电</t>
  </si>
  <si>
    <t>发送,接收蓝牙文件</t>
  </si>
  <si>
    <t>Sanity --127</t>
  </si>
  <si>
    <t>Sanity --018</t>
  </si>
  <si>
    <t>Sanity Test Case / Power on</t>
    <phoneticPr fontId="16" type="noConversion"/>
  </si>
  <si>
    <t>Sanity --085</t>
  </si>
  <si>
    <t>Sanity --088</t>
  </si>
  <si>
    <t>Sanity --101</t>
  </si>
  <si>
    <t>A</t>
  </si>
  <si>
    <t>计算正确</t>
  </si>
  <si>
    <t>B</t>
  </si>
  <si>
    <t>有来电提示</t>
  </si>
  <si>
    <t>来电挂断</t>
  </si>
  <si>
    <t>关闭呼叫等待</t>
  </si>
  <si>
    <t>A测试机与B建立一路电话，之后再用C呼叫A</t>
  </si>
  <si>
    <t>没有来电提示</t>
  </si>
  <si>
    <t>此记录被移除</t>
  </si>
  <si>
    <t>通话记录清空</t>
  </si>
  <si>
    <t>Sanity --084</t>
  </si>
  <si>
    <t>1.按电源按键.
2.按电源按键.
3.向右滑动屏幕</t>
  </si>
  <si>
    <t>1.进入黑屏
2.点亮屏幕,看到锁屏.
3.解锁.</t>
  </si>
  <si>
    <t>转发收到的短信</t>
  </si>
  <si>
    <t>播放顺序</t>
  </si>
  <si>
    <t>进入图库，删除视频</t>
  </si>
  <si>
    <t>进入图库，分享视频</t>
  </si>
  <si>
    <t>成功分享</t>
  </si>
  <si>
    <t>1.成功添加
2.成功修改
3.成功删除</t>
  </si>
  <si>
    <t>时间，日期设定</t>
  </si>
  <si>
    <t>1.配对成功.
2.发送正常.
3.接收正常</t>
  </si>
  <si>
    <t>打开/关闭飞行模式</t>
  </si>
  <si>
    <t>飞行模式启动时关闭WLAN开关</t>
  </si>
  <si>
    <t>1.飞行模式已打开</t>
  </si>
  <si>
    <t>WLAN接入点信息显示</t>
  </si>
  <si>
    <t xml:space="preserve">1.终端WLAN通信开关处于开启状态
2.关闭终端飞行模式
3.打开AP，将其ssid设置为隐藏
</t>
  </si>
  <si>
    <t>system</t>
  </si>
  <si>
    <t>Results</t>
    <phoneticPr fontId="16" type="noConversion"/>
  </si>
  <si>
    <t>SW Version</t>
    <phoneticPr fontId="16" type="noConversion"/>
  </si>
  <si>
    <t>Sanity Test Case / Accessory</t>
    <phoneticPr fontId="16" type="noConversion"/>
  </si>
  <si>
    <t>占线转移</t>
  </si>
  <si>
    <t>双音多频（DTMF）功能</t>
  </si>
  <si>
    <t>SIM卡不满</t>
  </si>
  <si>
    <t>编辑SIM卡联系人名字，号码保存</t>
  </si>
  <si>
    <t>删除手机联系人</t>
  </si>
  <si>
    <t>删除SIM卡联系人</t>
  </si>
  <si>
    <t>添加联系人到桌面</t>
  </si>
  <si>
    <t>Sanity --143</t>
  </si>
  <si>
    <t>1.进入设置-位置和安全,勾选使用GPS卫星
2.进入图吧软件</t>
    <phoneticPr fontId="16" type="noConversion"/>
  </si>
  <si>
    <t>1.可以正常勾选
2.可以定位当前位置</t>
    <phoneticPr fontId="16" type="noConversion"/>
  </si>
  <si>
    <t>默认桌面</t>
    <phoneticPr fontId="16" type="noConversion"/>
  </si>
  <si>
    <t>系统启动后检查默认桌面</t>
    <phoneticPr fontId="16" type="noConversion"/>
  </si>
  <si>
    <t>所有默认项均显示,不多不少,显示正常</t>
    <phoneticPr fontId="16" type="noConversion"/>
  </si>
  <si>
    <t>切换当前桌面</t>
    <phoneticPr fontId="16" type="noConversion"/>
  </si>
  <si>
    <t>向左向右滑动屏幕</t>
    <phoneticPr fontId="16" type="noConversion"/>
  </si>
  <si>
    <t>打开菜单,按下各按钮:壁纸，管理应用程序，系统设置</t>
    <phoneticPr fontId="16" type="noConversion"/>
  </si>
  <si>
    <t>打开各相应窗口或者界面.</t>
    <phoneticPr fontId="16" type="noConversion"/>
  </si>
  <si>
    <t>USB存储</t>
    <phoneticPr fontId="16" type="noConversion"/>
  </si>
  <si>
    <t>1.打开成功.
2.搜索成功.
3.连接成功.
4.上网成功.
5关闭成功.</t>
    <phoneticPr fontId="16" type="noConversion"/>
  </si>
  <si>
    <t xml:space="preserve">1.终端WLAN通信开关已经正常打开。 
2.关闭飞行模式。
3.打开SSID不是CMCC的AP1
</t>
    <phoneticPr fontId="16" type="noConversion"/>
  </si>
  <si>
    <t xml:space="preserve">1.进入WLAN接入点列表界面
2.看终端是否支持查看接入点的详情
3.看终端是否可以显示接入点的SSID、信号强度（图形方式）、加密方式等信息
</t>
    <phoneticPr fontId="16" type="noConversion"/>
  </si>
  <si>
    <t xml:space="preserve">2.终端应该提供操作支持查看接入点的详情 
3.接入点的详情信息中至少包括接入点的SSID、信号强度（以图形方式显示）、加密方式等信息
</t>
    <phoneticPr fontId="16" type="noConversion"/>
  </si>
  <si>
    <t>1.更换成功,全屏显示.
2.更换成功,全屏显示.
3.更换成功,全屏显示.</t>
    <phoneticPr fontId="16" type="noConversion"/>
  </si>
  <si>
    <t>分别播放格式为（MP3、MIDI、WAV、AMR、AAC)格式的音频文件</t>
    <phoneticPr fontId="16" type="noConversion"/>
  </si>
  <si>
    <t>类型</t>
    <phoneticPr fontId="16" type="noConversion"/>
  </si>
  <si>
    <t>Sanity --095</t>
  </si>
  <si>
    <t>Sanity --137</t>
  </si>
  <si>
    <t>Sanity Test Result</t>
    <phoneticPr fontId="16" type="noConversion"/>
  </si>
  <si>
    <t>Sanity --067</t>
  </si>
  <si>
    <t>Sanity Test Case / Call and call setting</t>
    <phoneticPr fontId="16" type="noConversion"/>
  </si>
  <si>
    <t>描述</t>
    <phoneticPr fontId="16" type="noConversion"/>
  </si>
  <si>
    <r>
      <t>BUG ID+</t>
    </r>
    <r>
      <rPr>
        <b/>
        <sz val="12"/>
        <rFont val="宋体"/>
        <family val="3"/>
        <charset val="134"/>
      </rPr>
      <t>描述</t>
    </r>
    <phoneticPr fontId="16" type="noConversion"/>
  </si>
  <si>
    <t>菜单按键</t>
    <phoneticPr fontId="16" type="noConversion"/>
  </si>
  <si>
    <t>提交时间</t>
    <phoneticPr fontId="16" type="noConversion"/>
  </si>
  <si>
    <t>Sanity Test Case / GPS</t>
    <phoneticPr fontId="16" type="noConversion"/>
  </si>
  <si>
    <t>Sanity Test Case / Aplications</t>
    <phoneticPr fontId="16" type="noConversion"/>
  </si>
  <si>
    <t>Home</t>
    <phoneticPr fontId="16" type="noConversion"/>
  </si>
  <si>
    <r>
      <t>Block</t>
    </r>
    <r>
      <rPr>
        <b/>
        <sz val="12"/>
        <rFont val="宋体"/>
        <family val="3"/>
        <charset val="134"/>
      </rPr>
      <t>数量</t>
    </r>
    <phoneticPr fontId="16" type="noConversion"/>
  </si>
  <si>
    <t>1.更换系统默认静态壁纸.
2.更换动态壁纸.
3.更换图库壁纸.</t>
    <phoneticPr fontId="16" type="noConversion"/>
  </si>
  <si>
    <t>1.创建一个快捷方式到桌面上.
2.长按快捷方式移动到空白区域放开.
3.长按快捷方式移动到垃圾箱处放开.</t>
    <phoneticPr fontId="16" type="noConversion"/>
  </si>
  <si>
    <t>检查默认状态栏</t>
    <phoneticPr fontId="16" type="noConversion"/>
  </si>
  <si>
    <t>1.信号图标显示正常.
2.时间显示正常.
3.电池图标显示正常.</t>
    <phoneticPr fontId="16" type="noConversion"/>
  </si>
  <si>
    <t>1.拖住状态栏下拉.
2.点击硬件上的返回按键.</t>
    <phoneticPr fontId="16" type="noConversion"/>
  </si>
  <si>
    <t>1.展开通知栏.
2.关闭通知栏.</t>
    <phoneticPr fontId="16" type="noConversion"/>
  </si>
  <si>
    <t>检查运营商信息</t>
    <phoneticPr fontId="16" type="noConversion"/>
  </si>
  <si>
    <t>显示正确</t>
    <phoneticPr fontId="16" type="noConversion"/>
  </si>
  <si>
    <t>1.检查模拟闹钟的时间</t>
    <phoneticPr fontId="16" type="noConversion"/>
  </si>
  <si>
    <t>1.时间显示正确
2.时间显示正确
3.进入闹钟.</t>
    <phoneticPr fontId="16" type="noConversion"/>
  </si>
  <si>
    <t>点击日历窗口部件</t>
    <phoneticPr fontId="16" type="noConversion"/>
  </si>
  <si>
    <t>可以进入日历应用</t>
    <phoneticPr fontId="16" type="noConversion"/>
  </si>
  <si>
    <t>1.搜索应用.
2.搜索联系人.
3.搜索信息.</t>
    <phoneticPr fontId="16" type="noConversion"/>
  </si>
  <si>
    <t>1.可以搜索成功.
2.可以搜索成功.
3.可以搜索成功.</t>
    <phoneticPr fontId="16" type="noConversion"/>
  </si>
  <si>
    <t>播放暂停音乐，切换下一首歌曲</t>
    <phoneticPr fontId="16" type="noConversion"/>
  </si>
  <si>
    <t>正常控制</t>
    <phoneticPr fontId="16" type="noConversion"/>
  </si>
  <si>
    <t>1.正常播放
2.正常暂停
3.全屏播放正常
4.恢复原始大小播放正常
5正常快进
6.正常快退
7.声音可以从耳机端传出
8.正常退出</t>
    <phoneticPr fontId="16" type="noConversion"/>
  </si>
  <si>
    <t>1.将歌曲添加到播放列表
2.从播放列表中移除歌曲
3.删除歌曲</t>
    <phoneticPr fontId="16" type="noConversion"/>
  </si>
  <si>
    <t>1.随机播放功能正确
2.重复播放功能正确
3.重复播放单手歌曲功能正确</t>
    <phoneticPr fontId="16" type="noConversion"/>
  </si>
  <si>
    <t>1.随机播放列表中的歌曲
2.重复播放列表中的歌曲
3.重复播放当前一首歌曲</t>
    <phoneticPr fontId="16" type="noConversion"/>
  </si>
  <si>
    <t>1.播放一首歌曲
2.暂停歌曲
3.切换下一首歌曲
4.切换上一首歌曲
5快进歌曲
6.快退歌曲
7.插入耳机</t>
    <phoneticPr fontId="16" type="noConversion"/>
  </si>
  <si>
    <t>分别播放格式为（H.263编码的3GP格式、H.264编码的3GP格式、MPEG 4编码的3GP格式、H.263编码的MP4格式、H.264编码的MP4格式、MPEG 4编码的MP4格式)的视频文件</t>
    <phoneticPr fontId="16" type="noConversion"/>
  </si>
  <si>
    <t>1.正常播放
2.正常暂停
3.正常切换
4.正常切换
5正常快进
6.正常快退
7.声音可以从耳机端传出</t>
    <phoneticPr fontId="16" type="noConversion"/>
  </si>
  <si>
    <t>1.将图片设置为墙纸
2.将图片设置为联系人头像</t>
    <phoneticPr fontId="16" type="noConversion"/>
  </si>
  <si>
    <t>1.设置成功
2.设置成功</t>
    <phoneticPr fontId="16" type="noConversion"/>
  </si>
  <si>
    <t>打开照相机，拍照后，通过邮件、彩信、蓝牙进行分享照片</t>
    <phoneticPr fontId="16" type="noConversion"/>
  </si>
  <si>
    <t>拍摄后，照片可通过邮件、彩信、蓝牙进行发送。</t>
    <phoneticPr fontId="16" type="noConversion"/>
  </si>
  <si>
    <t>成功搜索</t>
    <phoneticPr fontId="16" type="noConversion"/>
  </si>
  <si>
    <t>1.添加一个频道到频道列表
2.修改频道名称
3.删除频道</t>
    <phoneticPr fontId="16" type="noConversion"/>
  </si>
  <si>
    <t>正常收听</t>
    <phoneticPr fontId="16" type="noConversion"/>
  </si>
  <si>
    <t>2、显示的日期与设置一致
3、显示的时区与设置一致
4、显示的时间与设置一致
5、会显示24小时格式
6、显示的日期格式与设置一致</t>
    <phoneticPr fontId="16" type="noConversion"/>
  </si>
  <si>
    <t>1.进入设置，关于手机，查看SIM卡状态</t>
    <phoneticPr fontId="16" type="noConversion"/>
  </si>
  <si>
    <t>1.正常显示卡状态</t>
    <phoneticPr fontId="16" type="noConversion"/>
  </si>
  <si>
    <t>1、进入SIM 的STK，根据菜单使用业务，发送信息至网络
2、收到回执信息</t>
    <phoneticPr fontId="16" type="noConversion"/>
  </si>
  <si>
    <t>1. 将SD卡挂载到PC
2. 将PC上的文件copy到SD卡
3. 删除SD卡的文件</t>
    <phoneticPr fontId="16" type="noConversion"/>
  </si>
  <si>
    <t>1. 插入USB充电</t>
    <phoneticPr fontId="16" type="noConversion"/>
  </si>
  <si>
    <t>1. Status bar显示usb 图标，且可正常充电</t>
    <phoneticPr fontId="16" type="noConversion"/>
  </si>
  <si>
    <t>1.进入无线设置打开蓝牙.
2.搜索蓝牙设备.
3.与立体声蓝牙耳机配对并连接.
4.拨打一个电话.
5电话结束后播放一首音乐.
6.断开蓝牙.
7.关闭蓝牙</t>
    <phoneticPr fontId="16" type="noConversion"/>
  </si>
  <si>
    <t>1.打开蓝牙与一个手机配对.
2.发送一个文件到配对手机.
3.从配对手机接收一个文件</t>
    <phoneticPr fontId="16" type="noConversion"/>
  </si>
  <si>
    <t>1.打开飞行模式.
2.关闭飞行模式.</t>
    <phoneticPr fontId="16" type="noConversion"/>
  </si>
  <si>
    <t>1.进入无线设置打开Wifi.
2.搜索无线设备．
3.输入密码后连接．
4.打开浏览器上网.
5关闭Wifi</t>
    <phoneticPr fontId="16" type="noConversion"/>
  </si>
  <si>
    <t>1.打开WLAN开关
2.关闭飞行模式，打开WLAN开关
3.打开飞行模式</t>
    <phoneticPr fontId="16" type="noConversion"/>
  </si>
  <si>
    <t>1.无法打开
2.正常打开
3.WLAN开关自动关闭</t>
    <phoneticPr fontId="16" type="noConversion"/>
  </si>
  <si>
    <t xml:space="preserve">1.发起手动搜索 
2.看终端能否支持输入或配置AP的ssid信息，并搜索到AP的接入点
</t>
    <phoneticPr fontId="16" type="noConversion"/>
  </si>
  <si>
    <t>2.终端应该能够搜索到隐藏ssid的AP</t>
    <phoneticPr fontId="16" type="noConversion"/>
  </si>
  <si>
    <t>1. 挂载成功
2. 可以正常copy，且copy的文件可以正常打开
3. 文件被删除</t>
    <phoneticPr fontId="16" type="noConversion"/>
  </si>
  <si>
    <t>1、SIM 可正确使用所提供的业务
2、可正确显示收到的信息</t>
    <phoneticPr fontId="16" type="noConversion"/>
  </si>
  <si>
    <t>1.打开成功.
2.搜索成功.
3.连接成功.
4.用蓝牙耳机可以听到声音,挂断.
5用蓝牙耳机可以听到音乐,暂停,播放.
6.断开成功.
7.关闭成功.</t>
    <phoneticPr fontId="16" type="noConversion"/>
  </si>
  <si>
    <t>打开--连接--断开--关闭</t>
    <phoneticPr fontId="16" type="noConversion"/>
  </si>
  <si>
    <t>1.打开成功,SIM卡信号消失.出现飞行模式图标.
2.关闭成功,SIM卡信号恢复,飞行模式图标消失.</t>
    <phoneticPr fontId="16" type="noConversion"/>
  </si>
  <si>
    <t>1.播放一个视频
2.暂停视频
3.全屏播放视频
4.恢复原始大小
5快进视频
6.快退视频
7.插入耳机
8.退出播放界面</t>
    <phoneticPr fontId="16" type="noConversion"/>
  </si>
  <si>
    <t>网络正常</t>
    <phoneticPr fontId="16" type="noConversion"/>
  </si>
  <si>
    <t>点击各个菜单</t>
    <phoneticPr fontId="16" type="noConversion"/>
  </si>
  <si>
    <t>插入2G移动卡</t>
    <phoneticPr fontId="16" type="noConversion"/>
  </si>
  <si>
    <t>各个菜单功能正常</t>
    <phoneticPr fontId="16" type="noConversion"/>
  </si>
  <si>
    <t>开关机</t>
    <phoneticPr fontId="16" type="noConversion"/>
  </si>
  <si>
    <t>1.开机
2.关机
3.无SD卡时开机
4.关机充电时开机</t>
    <phoneticPr fontId="16" type="noConversion"/>
  </si>
  <si>
    <t>1、3、4.开机正常
2.关机正常</t>
    <phoneticPr fontId="16" type="noConversion"/>
  </si>
  <si>
    <t>点击任意数进行加减乘除运算</t>
    <phoneticPr fontId="16" type="noConversion"/>
  </si>
  <si>
    <t>设置一个闹钟</t>
    <phoneticPr fontId="16" type="noConversion"/>
  </si>
  <si>
    <t>到时响铃.</t>
    <phoneticPr fontId="16" type="noConversion"/>
  </si>
  <si>
    <t>在日程的日/周/月/事件视图</t>
    <phoneticPr fontId="16" type="noConversion"/>
  </si>
  <si>
    <t>1.选择新建事件；
2.添加内容；
3.设置开始结束时间；
4.添加地点、说明；
5设置重复时间；
6.设置提醒时间；
7.选择完成，并检查事件</t>
    <phoneticPr fontId="16" type="noConversion"/>
  </si>
  <si>
    <t>1.打开新建事件编辑界面；
2-7.可以添加设置成功；
8.成功添加事件，回到事件列表，新添加的时间显示在列表中</t>
    <phoneticPr fontId="16" type="noConversion"/>
  </si>
  <si>
    <t>在Idle界面，添加有桌面日程，存有事件</t>
    <phoneticPr fontId="16" type="noConversion"/>
  </si>
  <si>
    <t>1.从桌面点击日程；
2.选择已存有的事件进入</t>
    <phoneticPr fontId="16" type="noConversion"/>
  </si>
  <si>
    <t>1.打开日程界面（日/周/月/事件视图）；
2.显示事件信息（包括时间名称，开始结束时间，月日起，地点，说明提醒时间等）</t>
    <phoneticPr fontId="16" type="noConversion"/>
  </si>
  <si>
    <t>在日程的日/周/月/事件视图，存有事件</t>
    <phoneticPr fontId="16" type="noConversion"/>
  </si>
  <si>
    <t>1.选择编辑事件；
2.进行编辑后选择完成，查看事件</t>
    <phoneticPr fontId="16" type="noConversion"/>
  </si>
  <si>
    <t>1.弹出事件窗口；
2.打开事件编辑窗口；
3.事件显示为修改后的信息</t>
    <phoneticPr fontId="16" type="noConversion"/>
  </si>
  <si>
    <t>在日程的日/周/月/事件视图，存有一个没有设置为重复性的事件</t>
    <phoneticPr fontId="16" type="noConversion"/>
  </si>
  <si>
    <t>1.编辑一个事件；
2.选择删除事件；
3.选择OK，查看</t>
    <phoneticPr fontId="16" type="noConversion"/>
  </si>
  <si>
    <t>1.弹出事件窗口；
2.弹出确认删除界面；
3.时间被删除，返回到视图界面</t>
    <phoneticPr fontId="16" type="noConversion"/>
  </si>
  <si>
    <t>存有设置提醒的事件，且事件即将要被提醒</t>
    <phoneticPr fontId="16" type="noConversion"/>
  </si>
  <si>
    <t>1.事件提醒时间到；
2.选择全部延迟；
3.查看提醒</t>
    <phoneticPr fontId="16" type="noConversion"/>
  </si>
  <si>
    <t>1.事件提醒到，弹出提醒界面；
3.事件会延迟提醒</t>
    <phoneticPr fontId="16" type="noConversion"/>
  </si>
  <si>
    <t>网络连接正常</t>
    <phoneticPr fontId="16" type="noConversion"/>
  </si>
  <si>
    <t>1.打开书签列表界面；
2.书签添加保存成功；
3.书签删除成功</t>
    <phoneticPr fontId="16" type="noConversion"/>
  </si>
  <si>
    <t>2.下载成功并可以查看</t>
    <phoneticPr fontId="16" type="noConversion"/>
  </si>
  <si>
    <t>2.页面滑动流畅
3.页面可以正常缩放</t>
    <phoneticPr fontId="16" type="noConversion"/>
  </si>
  <si>
    <t>通话成功，音质清晰，挂断电话没有问题；通话记录显示呼出电话记录，时间日期显示正确</t>
    <phoneticPr fontId="16" type="noConversion"/>
  </si>
  <si>
    <t>从联系人拨号，对方接通，挂断电话</t>
    <phoneticPr fontId="16" type="noConversion"/>
  </si>
  <si>
    <t>呼入电话，接听来电，挂断电话</t>
    <phoneticPr fontId="16" type="noConversion"/>
  </si>
  <si>
    <t>通话成功，音质清晰，挂断电话没有问题；通话记录显示呼入电话记录，时间日期显示正确</t>
    <phoneticPr fontId="16" type="noConversion"/>
  </si>
  <si>
    <t>免提/静音/保持/切换电话/通话录音</t>
    <phoneticPr fontId="16" type="noConversion"/>
  </si>
  <si>
    <t>建立通话</t>
    <phoneticPr fontId="16" type="noConversion"/>
  </si>
  <si>
    <t>1.开启免提.
2.关闭免提.
3.开启静音.
4.关闭静音.
5开启保持.
6.关闭保持
7.通话录音
8.插入耳机</t>
    <phoneticPr fontId="16" type="noConversion"/>
  </si>
  <si>
    <t>1.声音外放.
2.声音内放.
3.话筒静音.
4.话筒恢复.
5保持住现有通话.
6.现有通话恢复.
7.通话成功录制
8.声音正常</t>
    <phoneticPr fontId="16" type="noConversion"/>
  </si>
  <si>
    <t>开启始终转移</t>
    <phoneticPr fontId="16" type="noConversion"/>
  </si>
  <si>
    <t>呼叫测试机</t>
    <phoneticPr fontId="16" type="noConversion"/>
  </si>
  <si>
    <t>关闭占线转移</t>
    <phoneticPr fontId="16" type="noConversion"/>
  </si>
  <si>
    <t>呼叫测试机,拒接</t>
    <phoneticPr fontId="16" type="noConversion"/>
  </si>
  <si>
    <t>插入支持呼叫限制的SIM卡</t>
    <phoneticPr fontId="16" type="noConversion"/>
  </si>
  <si>
    <t>1. 开启所有呼出限制
2. 拨打任意非紧急电话
3. 拨打紧急电话
4. 关闭所有呼出限制</t>
    <phoneticPr fontId="16" type="noConversion"/>
  </si>
  <si>
    <t>1. 开启成功
2. 不能拨打成功
3. 可以拨打
4. 关闭成功</t>
    <phoneticPr fontId="16" type="noConversion"/>
  </si>
  <si>
    <t>1.呼叫10086
2.通话过程中，按照语音提示分别按“0-9、*、#”键</t>
    <phoneticPr fontId="16" type="noConversion"/>
  </si>
  <si>
    <t>按键后能听到10086正确的语音提示</t>
    <phoneticPr fontId="16" type="noConversion"/>
  </si>
  <si>
    <t>紧急呼叫（T网和G网）</t>
    <phoneticPr fontId="16" type="noConversion"/>
  </si>
  <si>
    <t>呼叫紧急呼叫号码 112，911。（备注：如果000，08，110，118，119，999紧急号码存在usim/sim卡上，则呼叫这些号码，否则不做要求）</t>
    <phoneticPr fontId="16" type="noConversion"/>
  </si>
  <si>
    <t>可以进行紧急呼叫或听到录音提示通知</t>
    <phoneticPr fontId="16" type="noConversion"/>
  </si>
  <si>
    <t>Call and call setting</t>
    <phoneticPr fontId="16" type="noConversion"/>
  </si>
  <si>
    <t>紧急呼叫功能测试（不插卡，T网和G网）</t>
    <phoneticPr fontId="16" type="noConversion"/>
  </si>
  <si>
    <t>呼叫紧急呼叫号码 112，911</t>
    <phoneticPr fontId="16" type="noConversion"/>
  </si>
  <si>
    <t>可以进行紧急呼叫或听到录音提示通知。</t>
    <phoneticPr fontId="16" type="noConversion"/>
  </si>
  <si>
    <t>手动重选网络（如从TD-SCDMA网络重选到GSM/GPRS网络）</t>
    <phoneticPr fontId="16" type="noConversion"/>
  </si>
  <si>
    <t>通话中和结束电话后检查通话时间</t>
    <phoneticPr fontId="16" type="noConversion"/>
  </si>
  <si>
    <t>通话时间的计时应当从被叫摘机时计算；通话中，被测终端能实时动态显示当前通话时间。挂断后，能显示该通话持续时间</t>
    <phoneticPr fontId="16" type="noConversion"/>
  </si>
  <si>
    <t>删除SIM卡通话记录</t>
    <phoneticPr fontId="16" type="noConversion"/>
  </si>
  <si>
    <t>SIM卡通话记录被删除</t>
    <phoneticPr fontId="16" type="noConversion"/>
  </si>
  <si>
    <t>删除单个通话记录</t>
    <phoneticPr fontId="16" type="noConversion"/>
  </si>
  <si>
    <t>1. 进入通话记录
2. 查看全部;未接;已接;已拨记录</t>
    <phoneticPr fontId="16" type="noConversion"/>
  </si>
  <si>
    <t>2. 各个通话记录均显示正确</t>
    <phoneticPr fontId="16" type="noConversion"/>
  </si>
  <si>
    <t>1.录制一段视频
2.查看录制的视频</t>
    <phoneticPr fontId="16" type="noConversion"/>
  </si>
  <si>
    <t>1.录制成功
2.成功查看</t>
    <phoneticPr fontId="16" type="noConversion"/>
  </si>
  <si>
    <t>1.切换到照相机
2.切换到摄像机</t>
    <phoneticPr fontId="16" type="noConversion"/>
  </si>
  <si>
    <t>1.成功切换
2.成功切换</t>
    <phoneticPr fontId="16" type="noConversion"/>
  </si>
  <si>
    <t>添加联系人</t>
    <phoneticPr fontId="16" type="noConversion"/>
  </si>
  <si>
    <t>新建联系人到SIM卡，输入名字、号码保存</t>
    <phoneticPr fontId="16" type="noConversion"/>
  </si>
  <si>
    <t>手机联系人不满</t>
    <phoneticPr fontId="16" type="noConversion"/>
  </si>
  <si>
    <t>新建联系人到DUT，输入名字、号码、头像保存</t>
    <phoneticPr fontId="16" type="noConversion"/>
  </si>
  <si>
    <t>新联系人添加成功</t>
    <phoneticPr fontId="16" type="noConversion"/>
  </si>
  <si>
    <t>编辑联系人头像、号码。名字保存</t>
    <phoneticPr fontId="16" type="noConversion"/>
  </si>
  <si>
    <t>显示更改后的联系人信息显示正常</t>
    <phoneticPr fontId="16" type="noConversion"/>
  </si>
  <si>
    <t>DUT存有联系人</t>
    <phoneticPr fontId="16" type="noConversion"/>
  </si>
  <si>
    <t>从SIM，SD卡中将联系人导入到手机</t>
    <phoneticPr fontId="16" type="noConversion"/>
  </si>
  <si>
    <t>数据业务和飞行模式</t>
    <phoneticPr fontId="16" type="noConversion"/>
  </si>
  <si>
    <t>插入SIM卡</t>
    <phoneticPr fontId="16" type="noConversion"/>
  </si>
  <si>
    <t>1.用SIM卡上网
2.开启飞行模式后关闭飞行模式
3. 用SIM卡上网</t>
    <phoneticPr fontId="16" type="noConversion"/>
  </si>
  <si>
    <t>1.数据业务正常,可上网.
3.数据业务正常,可上网.</t>
    <phoneticPr fontId="16" type="noConversion"/>
  </si>
  <si>
    <t>打开/关闭数据业务</t>
    <phoneticPr fontId="16" type="noConversion"/>
  </si>
  <si>
    <t>1.打开数据业务
2.关闭数据业务
3.打开数据业务</t>
    <phoneticPr fontId="16" type="noConversion"/>
  </si>
  <si>
    <t>1.打开成功，可以上网
2.关闭成功,不能上网
3.打开成功，可以上网</t>
    <phoneticPr fontId="16" type="noConversion"/>
  </si>
  <si>
    <t>1. 使用WiFI上网
2. 将WIFI断开，使用SIM卡上网</t>
    <phoneticPr fontId="16" type="noConversion"/>
  </si>
  <si>
    <t>2. 可以正常上网</t>
    <phoneticPr fontId="16" type="noConversion"/>
  </si>
  <si>
    <t>Aplications</t>
    <phoneticPr fontId="16" type="noConversion"/>
  </si>
  <si>
    <t>应用程序</t>
    <phoneticPr fontId="16" type="noConversion"/>
  </si>
  <si>
    <t>系统应用程序</t>
    <phoneticPr fontId="16" type="noConversion"/>
  </si>
  <si>
    <t xml:space="preserve">Open each app </t>
    <phoneticPr fontId="16" type="noConversion"/>
  </si>
  <si>
    <t>可以正常打开每个应用</t>
    <phoneticPr fontId="16" type="noConversion"/>
  </si>
  <si>
    <t>A</t>
    <phoneticPr fontId="16" type="noConversion"/>
  </si>
  <si>
    <t>B</t>
    <phoneticPr fontId="16" type="noConversion"/>
  </si>
  <si>
    <t>添加书签</t>
    <phoneticPr fontId="16" type="noConversion"/>
  </si>
  <si>
    <t>1.打开浏览器，选择书签图标；
2.选择添加，输入书签的名称跟地址保存；
3.长按一个已存有的书签，选择删除</t>
    <phoneticPr fontId="16" type="noConversion"/>
  </si>
  <si>
    <t>下载文件</t>
    <phoneticPr fontId="16" type="noConversion"/>
  </si>
  <si>
    <t>1.打开浏览器
2.下载（音频、视频、图片）文件</t>
    <phoneticPr fontId="16" type="noConversion"/>
  </si>
  <si>
    <t>C</t>
    <phoneticPr fontId="16" type="noConversion"/>
  </si>
  <si>
    <t>浏览器缩放滚动</t>
    <phoneticPr fontId="16" type="noConversion"/>
  </si>
  <si>
    <t>1.打开浏览器，浏览网页
2.滚动页面
3.多点触摸放大缩小页面或点击放大图标放大缩小页面</t>
    <phoneticPr fontId="16" type="noConversion"/>
  </si>
  <si>
    <t>呼出电话</t>
    <phoneticPr fontId="16" type="noConversion"/>
  </si>
  <si>
    <t>A</t>
    <phoneticPr fontId="16" type="noConversion"/>
  </si>
  <si>
    <t>从拨号盘拨号，对方接通，挂断电话</t>
    <phoneticPr fontId="16" type="noConversion"/>
  </si>
  <si>
    <t>Assigned</t>
    <phoneticPr fontId="16" type="noConversion"/>
  </si>
  <si>
    <t>Result</t>
    <phoneticPr fontId="16" type="noConversion"/>
  </si>
  <si>
    <t xml:space="preserve">进入设置中的日期和时间设置
2、设置日期
3、选择时区
4、设置时间
5、开启24小时格式
6、选择日期格式
	</t>
    <phoneticPr fontId="16" type="noConversion"/>
  </si>
  <si>
    <t>使用浏览器长时间（3小时以上）浏览网页</t>
    <phoneticPr fontId="16" type="noConversion"/>
  </si>
  <si>
    <t>保持不掉线</t>
    <phoneticPr fontId="16" type="noConversion"/>
  </si>
  <si>
    <t>A</t>
    <phoneticPr fontId="16" type="noConversion"/>
  </si>
  <si>
    <t>打开-连接-关闭</t>
    <phoneticPr fontId="16" type="noConversion"/>
  </si>
  <si>
    <t>打开-数据连接</t>
    <phoneticPr fontId="16" type="noConversion"/>
  </si>
  <si>
    <t>1. 进入设置
2.选择cellular&amp;data
3. 打开data connection
4. 分别手动设置data settings -APN （移动设置为cmnet，联通设置为uninet）</t>
    <phoneticPr fontId="16" type="noConversion"/>
  </si>
  <si>
    <t>3.可以正常打开
4. 可以正常连接上网.</t>
    <phoneticPr fontId="16" type="noConversion"/>
  </si>
  <si>
    <t>联系人添加</t>
    <phoneticPr fontId="16" type="noConversion"/>
  </si>
  <si>
    <t>1.进入到联系人
2.新建联系人-&gt;本机-&gt;输入名称前缀、姓氏、中间名、名字、名称后缀-&gt;完成
3.新建联系人-&gt;姓名-&gt;邮箱-&gt;地址-&gt;添加一个其他字段-&gt;完成</t>
    <phoneticPr fontId="16" type="noConversion"/>
  </si>
  <si>
    <t>2.可以正常添加
3.可以正常添加</t>
    <phoneticPr fontId="16" type="noConversion"/>
  </si>
  <si>
    <t>Sanity --001</t>
    <phoneticPr fontId="16" type="noConversion"/>
  </si>
  <si>
    <t>Sanity --002</t>
    <phoneticPr fontId="16" type="noConversion"/>
  </si>
  <si>
    <t>Sanity --097</t>
  </si>
  <si>
    <t xml:space="preserve">1.点击任意频道
2.耳机收听
</t>
    <phoneticPr fontId="16" type="noConversion"/>
  </si>
  <si>
    <t>B</t>
    <phoneticPr fontId="16" type="noConversion"/>
  </si>
  <si>
    <t>1. 开机后第一次设置之后，在主菜单的相关菜单中查看是否设置正确。</t>
    <phoneticPr fontId="16" type="noConversion"/>
  </si>
  <si>
    <t>Settings</t>
    <phoneticPr fontId="16" type="noConversion"/>
  </si>
  <si>
    <t>down完版本第一次开机</t>
    <phoneticPr fontId="16" type="noConversion"/>
  </si>
  <si>
    <t xml:space="preserve">
1.下载版本完成后
2. 第一次开机使用设置语言，支持WiFi，时区，日期，时间，和性能报告的设置是否正确 - 验证设置为正确的值在设置应用程序的语言，WIFI，时区，日期，时间，和PERF报告</t>
    <phoneticPr fontId="16" type="noConversion"/>
  </si>
  <si>
    <t>1. 开启手机锁
2.在主菜单界面
3. 按关机键，上锁/解锁</t>
    <phoneticPr fontId="16" type="noConversion"/>
  </si>
  <si>
    <t>1. 主菜单界面显示正常</t>
    <phoneticPr fontId="16" type="noConversion"/>
  </si>
  <si>
    <t>2.图标可以正常移动和使用</t>
    <phoneticPr fontId="16" type="noConversion"/>
  </si>
  <si>
    <t>1. 进入设置
2.选择cellular&amp;data
3.打开data connection</t>
    <phoneticPr fontId="16" type="noConversion"/>
  </si>
  <si>
    <t>1. 进入浏览器默认可以正常上网</t>
    <phoneticPr fontId="16" type="noConversion"/>
  </si>
  <si>
    <t>1.在主菜单界面
2.长按菜单图标移动到一个新的位置</t>
    <phoneticPr fontId="16" type="noConversion"/>
  </si>
  <si>
    <t>A</t>
    <phoneticPr fontId="16" type="noConversion"/>
  </si>
  <si>
    <t>进入FM</t>
    <phoneticPr fontId="16" type="noConversion"/>
  </si>
  <si>
    <t>1. 打开WiFi验证，WIFI可以打开，然后重新启动机器会自动连接到WiFi</t>
    <phoneticPr fontId="16" type="noConversion"/>
  </si>
  <si>
    <t>1.重启手机,可自动重连到wifi</t>
    <phoneticPr fontId="16" type="noConversion"/>
  </si>
  <si>
    <t>Wireless contor</t>
    <phoneticPr fontId="16" type="noConversion"/>
  </si>
  <si>
    <t>1. 在主菜单的搜索界面
 2. 搜索,安装和启动everything.me应用程序</t>
    <phoneticPr fontId="16" type="noConversion"/>
  </si>
  <si>
    <t>3.验证everything.me的应用程序成功启动到正确的网络内容</t>
    <phoneticPr fontId="16" type="noConversion"/>
  </si>
  <si>
    <t>1.进入日历界面
2. 添加和查看事件在每个日历视图的日历 - 验证事件显示在每个日历视图，正确的标题，地点，时间和事件时间长度</t>
    <phoneticPr fontId="16" type="noConversion"/>
  </si>
  <si>
    <t>1. 每个事件可在设定的时间响应，并正确显示设置的标题和地点及事件</t>
    <phoneticPr fontId="16" type="noConversion"/>
  </si>
  <si>
    <t>1. 安装的应用可成功被删除。</t>
    <phoneticPr fontId="16" type="noConversion"/>
  </si>
  <si>
    <t>1.主菜单界面长按任意图标
2. 应用程序被成功地从主屏幕中删除</t>
    <phoneticPr fontId="16" type="noConversion"/>
  </si>
  <si>
    <t>Main menu</t>
    <phoneticPr fontId="16" type="noConversion"/>
  </si>
  <si>
    <t>界面上锁/解锁</t>
    <phoneticPr fontId="16" type="noConversion"/>
  </si>
  <si>
    <t>1.安装一个打包应用程序 - 验证应用程序安装正确的图标</t>
    <phoneticPr fontId="16" type="noConversion"/>
  </si>
  <si>
    <t>1.可正常安装和下载</t>
    <phoneticPr fontId="16" type="noConversion"/>
  </si>
  <si>
    <t>下载应用</t>
    <phoneticPr fontId="16" type="noConversion"/>
  </si>
  <si>
    <t>连网状态，第一次打开邮件</t>
    <phoneticPr fontId="16" type="noConversion"/>
  </si>
  <si>
    <t>账户设置</t>
    <phoneticPr fontId="16" type="noConversion"/>
  </si>
  <si>
    <t>1.收到正确的帐户验证电子邮件，接收电子邮件通过IMAP的电子邮件发送</t>
    <phoneticPr fontId="16" type="noConversion"/>
  </si>
  <si>
    <t xml:space="preserve">1. 打开电子邮件
2.输入gmail.com结尾的帐号  </t>
    <phoneticPr fontId="16" type="noConversion"/>
  </si>
  <si>
    <t xml:space="preserve">1. 打开电子邮件
2.输入hotmail.com结尾的帐号  </t>
    <phoneticPr fontId="16" type="noConversion"/>
  </si>
  <si>
    <t>1. 可以正常设置和使用</t>
    <phoneticPr fontId="16" type="noConversion"/>
  </si>
  <si>
    <t>1.查看一张图片
2.放大缩小图片
3.幻灯播放图片
4. 可全屏查看</t>
    <phoneticPr fontId="16" type="noConversion"/>
  </si>
  <si>
    <t>1.正常查看
2.正常缩放
3.正常播放
4. 全屏可正常显示和查看</t>
    <phoneticPr fontId="16" type="noConversion"/>
  </si>
  <si>
    <t>1.进入图库
2.查看SD卡中的图片</t>
    <phoneticPr fontId="16" type="noConversion"/>
  </si>
  <si>
    <t>1. 可正常查看</t>
    <phoneticPr fontId="16" type="noConversion"/>
  </si>
  <si>
    <t>1.在照相机界面
2. 拍一张照片，可成功添加到图库中</t>
    <phoneticPr fontId="16" type="noConversion"/>
  </si>
  <si>
    <t>1.图库中可正常查看添加的图片</t>
    <phoneticPr fontId="16" type="noConversion"/>
  </si>
  <si>
    <t>1.拍摄一张照片
2.查看拍摄的照片
3.是否以缩略图的形式显示</t>
    <phoneticPr fontId="16" type="noConversion"/>
  </si>
  <si>
    <t>1.拍摄成功
2.成功查看
3.以缩略图的形式正常显示</t>
    <phoneticPr fontId="16" type="noConversion"/>
  </si>
  <si>
    <t>1.上锁界面
2. 接收到新信息之后
2. 解锁后</t>
    <phoneticPr fontId="16" type="noConversion"/>
  </si>
  <si>
    <t>1.短信可正常查看，且界面显示正常</t>
    <phoneticPr fontId="16" type="noConversion"/>
  </si>
  <si>
    <t>呼入电话，接通后，按侧键调节音量</t>
    <phoneticPr fontId="16" type="noConversion"/>
  </si>
  <si>
    <t>可正常调节音量大小</t>
    <phoneticPr fontId="16" type="noConversion"/>
  </si>
  <si>
    <t>1.找一个app点击安装</t>
    <phoneticPr fontId="16" type="noConversion"/>
  </si>
  <si>
    <t>1.分别使用wifi和手机SIM卡数据业务浏览任意网站
2.打开网页上的连接
3.按Home键后台浏览器.</t>
    <phoneticPr fontId="16" type="noConversion"/>
  </si>
  <si>
    <t>1.可以正常访问网站，网站浏览顺畅；
2.网页上的链接可以正常打开
3.可以把浏览器放到后台.</t>
    <phoneticPr fontId="16" type="noConversion"/>
  </si>
  <si>
    <t>ffmarket</t>
    <phoneticPr fontId="16" type="noConversion"/>
  </si>
  <si>
    <t>联网后进入ffmarket</t>
    <phoneticPr fontId="16" type="noConversion"/>
  </si>
  <si>
    <t>能正常的安装到桌面</t>
    <phoneticPr fontId="16" type="noConversion"/>
  </si>
  <si>
    <t>1.插入耳机
2. 可自动搜索频道</t>
    <phoneticPr fontId="16" type="noConversion"/>
  </si>
  <si>
    <t>插入SIM卡</t>
    <phoneticPr fontId="16" type="noConversion"/>
  </si>
  <si>
    <t>发送STK信息</t>
    <phoneticPr fontId="16" type="noConversion"/>
  </si>
  <si>
    <t>Wireless contor</t>
    <phoneticPr fontId="16" type="noConversion"/>
  </si>
  <si>
    <t>Pass</t>
    <phoneticPr fontId="16" type="noConversion"/>
  </si>
  <si>
    <t>N/A</t>
  </si>
  <si>
    <t>目前没有此功能</t>
    <phoneticPr fontId="16" type="noConversion"/>
  </si>
  <si>
    <t>没有延迟提醒功能。 Same as Unagi</t>
    <phoneticPr fontId="16" type="noConversion"/>
  </si>
  <si>
    <t>Unagi problem
849339: 横放时没有power off button</t>
    <phoneticPr fontId="16" type="noConversion"/>
  </si>
  <si>
    <t>目前仅能下载图片
same as unagi</t>
    <phoneticPr fontId="16" type="noConversion"/>
  </si>
  <si>
    <t>865963 - [B2G][Browser] address bar disappears when swipe up</t>
    <phoneticPr fontId="16" type="noConversion"/>
  </si>
  <si>
    <t>取景框仍显示的是当前拍摄停止的视频最后一个画面 。没有默认返回到预览界面
unagi没有这个问题</t>
    <phoneticPr fontId="16" type="noConversion"/>
  </si>
  <si>
    <t>目前不支持SIM卡联系人</t>
    <phoneticPr fontId="16" type="noConversion"/>
  </si>
  <si>
    <t>不支持此功能</t>
    <phoneticPr fontId="16" type="noConversion"/>
  </si>
  <si>
    <t>863807 - [Email] User is unable to set up Gmail account</t>
    <phoneticPr fontId="16" type="noConversion"/>
  </si>
  <si>
    <t>815981 - [GPS] GPS is malfunction, and GPS indicator doesn't work properly.</t>
    <phoneticPr fontId="16" type="noConversion"/>
  </si>
  <si>
    <t>不支持动态壁纸</t>
    <phoneticPr fontId="16" type="noConversion"/>
  </si>
  <si>
    <t>835222 - [Music] Music File can not be deleted from Music Application</t>
    <phoneticPr fontId="16" type="noConversion"/>
  </si>
  <si>
    <t>目前不可以通过彩信发送。计划5月底完成</t>
    <phoneticPr fontId="16" type="noConversion"/>
  </si>
  <si>
    <r>
      <rPr>
        <sz val="11"/>
        <rFont val="宋体"/>
        <family val="3"/>
        <charset val="134"/>
      </rPr>
      <t xml:space="preserve">这个版本不能正常收听。
</t>
    </r>
    <r>
      <rPr>
        <sz val="11"/>
        <rFont val="Arial"/>
        <family val="2"/>
      </rPr>
      <t>Unagi</t>
    </r>
    <r>
      <rPr>
        <sz val="11"/>
        <rFont val="宋体"/>
        <family val="3"/>
        <charset val="134"/>
      </rPr>
      <t>没有问题</t>
    </r>
    <phoneticPr fontId="16" type="noConversion"/>
  </si>
  <si>
    <t>Fail</t>
    <phoneticPr fontId="16" type="noConversion"/>
  </si>
  <si>
    <t>P-seneor工作正常</t>
    <phoneticPr fontId="16" type="noConversion"/>
  </si>
  <si>
    <t>目前不支持此功能</t>
    <phoneticPr fontId="16" type="noConversion"/>
  </si>
  <si>
    <r>
      <t>mozilla</t>
    </r>
    <r>
      <rPr>
        <sz val="11"/>
        <rFont val="宋体"/>
        <family val="3"/>
        <charset val="134"/>
      </rPr>
      <t>不支持此功能</t>
    </r>
    <phoneticPr fontId="16" type="noConversion"/>
  </si>
  <si>
    <t>N/A</t>
    <phoneticPr fontId="16" type="noConversion"/>
  </si>
  <si>
    <t>mozilla不支持此功能</t>
    <phoneticPr fontId="16" type="noConversion"/>
  </si>
  <si>
    <t>不支持从SD卡导入联系人</t>
    <phoneticPr fontId="16" type="noConversion"/>
  </si>
  <si>
    <t>录制的视频不会被加入到图库中。
Unagi不存在这个问题</t>
    <phoneticPr fontId="16" type="noConversion"/>
  </si>
  <si>
    <r>
      <rPr>
        <sz val="11"/>
        <rFont val="宋体"/>
        <family val="3"/>
        <charset val="134"/>
      </rPr>
      <t>视频播放不流畅，画面一直在抖动，经常出现播放停止，设备不响应的现象，系统</t>
    </r>
    <r>
      <rPr>
        <sz val="11"/>
        <rFont val="Arial"/>
        <family val="2"/>
      </rPr>
      <t>crash</t>
    </r>
    <r>
      <rPr>
        <sz val="11"/>
        <rFont val="宋体"/>
        <family val="3"/>
        <charset val="134"/>
      </rPr>
      <t>。</t>
    </r>
    <r>
      <rPr>
        <sz val="11"/>
        <rFont val="Arial"/>
        <family val="2"/>
      </rPr>
      <t xml:space="preserve"> </t>
    </r>
    <r>
      <rPr>
        <sz val="11"/>
        <rFont val="宋体"/>
        <family val="3"/>
        <charset val="134"/>
      </rPr>
      <t>重启设备后播放流畅。
Unagi 不存在问题</t>
    </r>
    <phoneticPr fontId="16" type="noConversion"/>
  </si>
  <si>
    <t>Not tested</t>
    <phoneticPr fontId="16" type="noConversion"/>
  </si>
  <si>
    <t>FM无法收听电台</t>
    <phoneticPr fontId="16" type="noConversion"/>
  </si>
  <si>
    <t>视频播放会经常没有反应，导致系统crash</t>
    <phoneticPr fontId="16" type="noConversion"/>
  </si>
  <si>
    <t>无法配置gmail邮箱</t>
    <phoneticPr fontId="16" type="noConversion"/>
  </si>
  <si>
    <t>Pass</t>
    <phoneticPr fontId="16" type="noConversion"/>
  </si>
  <si>
    <t>1~4, 8 Pass
5,6,7不支持</t>
    <phoneticPr fontId="16" type="noConversion"/>
  </si>
  <si>
    <t>865982 - [B2G][Call log][User Strory] Display how long a call took in the call log</t>
    <phoneticPr fontId="16" type="noConversion"/>
  </si>
  <si>
    <t>来电直接转移</t>
    <phoneticPr fontId="16" type="noConversion"/>
  </si>
  <si>
    <t>Pass</t>
    <phoneticPr fontId="16" type="noConversion"/>
  </si>
  <si>
    <t>需要手动设置APN</t>
    <phoneticPr fontId="16" type="noConversion"/>
  </si>
  <si>
    <r>
      <rPr>
        <sz val="11"/>
        <rFont val="宋体"/>
        <family val="3"/>
        <charset val="134"/>
      </rPr>
      <t>不设置</t>
    </r>
    <r>
      <rPr>
        <sz val="11"/>
        <rFont val="Arial"/>
        <family val="2"/>
      </rPr>
      <t>APN</t>
    </r>
    <r>
      <rPr>
        <sz val="11"/>
        <rFont val="宋体"/>
        <family val="3"/>
        <charset val="134"/>
      </rPr>
      <t>不能连接上网络的</t>
    </r>
    <phoneticPr fontId="16" type="noConversion"/>
  </si>
  <si>
    <t>Here Maps不能正常打开。
Peipei正在准备</t>
    <phoneticPr fontId="16" type="noConversion"/>
  </si>
</sst>
</file>

<file path=xl/styles.xml><?xml version="1.0" encoding="utf-8"?>
<styleSheet xmlns="http://schemas.openxmlformats.org/spreadsheetml/2006/main">
  <fonts count="31">
    <font>
      <sz val="11"/>
      <color rgb="FF000000"/>
      <name val="宋体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b/>
      <sz val="12"/>
      <name val="Times New Roman"/>
      <family val="1"/>
    </font>
    <font>
      <sz val="18"/>
      <name val="Times New Roman"/>
      <family val="1"/>
    </font>
    <font>
      <b/>
      <sz val="22"/>
      <name val="Arial"/>
      <family val="2"/>
    </font>
    <font>
      <b/>
      <sz val="18"/>
      <name val="Times New Roman"/>
      <family val="1"/>
    </font>
    <font>
      <b/>
      <sz val="12"/>
      <name val="Arial"/>
      <family val="2"/>
    </font>
    <font>
      <sz val="12"/>
      <name val="Arial"/>
      <family val="2"/>
    </font>
    <font>
      <sz val="12"/>
      <name val="Arial Unicode MS"/>
      <family val="2"/>
      <charset val="134"/>
    </font>
    <font>
      <b/>
      <sz val="12"/>
      <name val="DejaVu Sans"/>
      <family val="2"/>
    </font>
    <font>
      <u/>
      <sz val="10"/>
      <color rgb="FF0000FF"/>
      <name val="Arial"/>
      <family val="2"/>
    </font>
    <font>
      <sz val="12"/>
      <name val="DejaVu Sans"/>
      <family val="2"/>
    </font>
    <font>
      <b/>
      <sz val="18"/>
      <name val="Arial"/>
      <family val="2"/>
    </font>
    <font>
      <b/>
      <sz val="18"/>
      <name val="DejaVu Sans"/>
      <family val="2"/>
    </font>
    <font>
      <b/>
      <sz val="12"/>
      <name val="宋体"/>
      <family val="3"/>
      <charset val="134"/>
    </font>
    <font>
      <sz val="9"/>
      <name val="宋体"/>
      <family val="3"/>
      <charset val="134"/>
    </font>
    <font>
      <b/>
      <sz val="11"/>
      <name val="微软雅黑"/>
      <family val="2"/>
      <charset val="134"/>
    </font>
    <font>
      <sz val="11"/>
      <color rgb="FF000000"/>
      <name val="Arial"/>
      <family val="2"/>
    </font>
    <font>
      <sz val="11"/>
      <color rgb="FF000000"/>
      <name val="Arial Unicode MS"/>
      <family val="2"/>
      <charset val="134"/>
    </font>
    <font>
      <sz val="11"/>
      <name val="Arial"/>
      <family val="2"/>
    </font>
    <font>
      <sz val="11"/>
      <name val="宋体"/>
      <family val="3"/>
      <charset val="134"/>
    </font>
    <font>
      <sz val="11"/>
      <name val="Arial Unicode MS"/>
      <family val="2"/>
      <charset val="134"/>
    </font>
    <font>
      <sz val="10"/>
      <name val="Arial"/>
      <family val="2"/>
    </font>
    <font>
      <sz val="12"/>
      <color theme="1"/>
      <name val="宋体"/>
      <family val="3"/>
      <charset val="134"/>
      <scheme val="major"/>
    </font>
    <font>
      <sz val="11"/>
      <color theme="1"/>
      <name val="宋体"/>
      <family val="3"/>
      <charset val="134"/>
      <scheme val="major"/>
    </font>
    <font>
      <b/>
      <sz val="11"/>
      <name val="Arial Unicode MS"/>
      <family val="2"/>
      <charset val="134"/>
    </font>
    <font>
      <sz val="9"/>
      <name val="Arial Unicode MS"/>
      <family val="2"/>
      <charset val="134"/>
    </font>
    <font>
      <sz val="12"/>
      <color rgb="FFFF0000"/>
      <name val="宋体"/>
      <family val="3"/>
      <charset val="134"/>
    </font>
    <font>
      <sz val="12"/>
      <color rgb="FFFF0000"/>
      <name val="Times New Roman"/>
      <family val="1"/>
    </font>
    <font>
      <u/>
      <sz val="11"/>
      <color theme="10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00B0F0"/>
        <bgColor rgb="FF33CCCC"/>
      </patternFill>
    </fill>
    <fill>
      <patternFill patternType="solid">
        <fgColor rgb="FF92D050"/>
        <bgColor rgb="FFC0C0C0"/>
      </patternFill>
    </fill>
    <fill>
      <patternFill patternType="solid">
        <fgColor rgb="FF00B050"/>
        <bgColor rgb="FF00808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8080"/>
      </patternFill>
    </fill>
    <fill>
      <patternFill patternType="solid">
        <fgColor theme="0"/>
        <bgColor rgb="FFCCCCFF"/>
      </patternFill>
    </fill>
  </fills>
  <borders count="3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23" fillId="0" borderId="0"/>
    <xf numFmtId="0" fontId="30" fillId="0" borderId="0" applyNumberFormat="0" applyFill="0" applyBorder="0" applyAlignment="0" applyProtection="0">
      <alignment vertical="top"/>
      <protection locked="0"/>
    </xf>
  </cellStyleXfs>
  <cellXfs count="118">
    <xf numFmtId="0" fontId="0" fillId="0" borderId="0" xfId="0" applyAlignment="1"/>
    <xf numFmtId="0" fontId="2" fillId="2" borderId="0" xfId="1" applyFont="1" applyFill="1" applyBorder="1"/>
    <xf numFmtId="0" fontId="3" fillId="2" borderId="0" xfId="1" applyFont="1" applyFill="1" applyBorder="1" applyAlignment="1">
      <alignment horizontal="left" vertical="center"/>
    </xf>
    <xf numFmtId="0" fontId="4" fillId="2" borderId="0" xfId="1" applyFont="1" applyFill="1" applyBorder="1"/>
    <xf numFmtId="0" fontId="5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/>
    </xf>
    <xf numFmtId="0" fontId="7" fillId="3" borderId="2" xfId="1" applyFont="1" applyFill="1" applyBorder="1" applyAlignment="1">
      <alignment horizontal="left" vertical="center" wrapText="1"/>
    </xf>
    <xf numFmtId="0" fontId="8" fillId="0" borderId="2" xfId="1" applyFont="1" applyBorder="1" applyAlignment="1">
      <alignment horizontal="center" vertical="center"/>
    </xf>
    <xf numFmtId="0" fontId="7" fillId="3" borderId="5" xfId="1" applyFont="1" applyFill="1" applyBorder="1" applyAlignment="1">
      <alignment horizontal="left" vertical="center"/>
    </xf>
    <xf numFmtId="0" fontId="9" fillId="0" borderId="2" xfId="1" applyFont="1" applyBorder="1" applyAlignment="1">
      <alignment horizontal="center" vertical="center"/>
    </xf>
    <xf numFmtId="0" fontId="3" fillId="2" borderId="0" xfId="1" applyFont="1" applyFill="1" applyBorder="1" applyAlignment="1">
      <alignment vertical="center" wrapText="1"/>
    </xf>
    <xf numFmtId="0" fontId="2" fillId="2" borderId="0" xfId="1" applyFont="1" applyFill="1" applyBorder="1" applyAlignment="1">
      <alignment horizontal="left" vertical="center"/>
    </xf>
    <xf numFmtId="0" fontId="7" fillId="2" borderId="0" xfId="1" applyFont="1" applyFill="1" applyBorder="1" applyAlignment="1">
      <alignment horizontal="left" vertical="center"/>
    </xf>
    <xf numFmtId="0" fontId="7" fillId="4" borderId="1" xfId="1" applyFont="1" applyFill="1" applyBorder="1" applyAlignment="1">
      <alignment horizontal="center"/>
    </xf>
    <xf numFmtId="0" fontId="7" fillId="4" borderId="2" xfId="1" applyFont="1" applyFill="1" applyBorder="1" applyAlignment="1">
      <alignment horizontal="center"/>
    </xf>
    <xf numFmtId="0" fontId="7" fillId="4" borderId="3" xfId="1" applyFont="1" applyFill="1" applyBorder="1" applyAlignment="1">
      <alignment horizontal="center"/>
    </xf>
    <xf numFmtId="0" fontId="8" fillId="2" borderId="7" xfId="1" applyFont="1" applyFill="1" applyBorder="1" applyAlignment="1">
      <alignment horizontal="center"/>
    </xf>
    <xf numFmtId="0" fontId="8" fillId="2" borderId="8" xfId="1" applyFont="1" applyFill="1" applyBorder="1" applyAlignment="1">
      <alignment horizontal="center" vertical="center"/>
    </xf>
    <xf numFmtId="10" fontId="8" fillId="2" borderId="9" xfId="1" applyNumberFormat="1" applyFont="1" applyFill="1" applyBorder="1" applyAlignment="1">
      <alignment horizontal="center" vertical="center"/>
    </xf>
    <xf numFmtId="0" fontId="8" fillId="2" borderId="4" xfId="1" applyFont="1" applyFill="1" applyBorder="1" applyAlignment="1">
      <alignment horizontal="center"/>
    </xf>
    <xf numFmtId="0" fontId="8" fillId="2" borderId="5" xfId="1" applyFont="1" applyFill="1" applyBorder="1" applyAlignment="1">
      <alignment horizontal="center" vertical="center"/>
    </xf>
    <xf numFmtId="10" fontId="8" fillId="2" borderId="6" xfId="1" applyNumberFormat="1" applyFont="1" applyFill="1" applyBorder="1" applyAlignment="1">
      <alignment horizontal="center" vertical="center"/>
    </xf>
    <xf numFmtId="0" fontId="7" fillId="2" borderId="0" xfId="1" applyFont="1" applyFill="1" applyBorder="1"/>
    <xf numFmtId="0" fontId="11" fillId="2" borderId="0" xfId="1" applyFont="1" applyFill="1" applyBorder="1" applyAlignment="1" applyProtection="1">
      <alignment horizontal="left" vertical="center"/>
    </xf>
    <xf numFmtId="0" fontId="3" fillId="2" borderId="0" xfId="1" applyFont="1" applyFill="1" applyBorder="1" applyAlignment="1">
      <alignment horizontal="center" vertical="center" wrapText="1"/>
    </xf>
    <xf numFmtId="9" fontId="3" fillId="2" borderId="0" xfId="1" applyNumberFormat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1" fillId="2" borderId="0" xfId="1" applyFont="1" applyFill="1" applyBorder="1"/>
    <xf numFmtId="0" fontId="7" fillId="5" borderId="8" xfId="1" applyFont="1" applyFill="1" applyBorder="1" applyAlignment="1">
      <alignment horizontal="center"/>
    </xf>
    <xf numFmtId="0" fontId="2" fillId="2" borderId="8" xfId="1" applyFont="1" applyFill="1" applyBorder="1" applyAlignment="1">
      <alignment horizontal="center"/>
    </xf>
    <xf numFmtId="0" fontId="10" fillId="2" borderId="0" xfId="1" applyFont="1" applyFill="1" applyBorder="1"/>
    <xf numFmtId="0" fontId="13" fillId="2" borderId="0" xfId="1" applyFont="1" applyFill="1" applyBorder="1"/>
    <xf numFmtId="0" fontId="10" fillId="4" borderId="12" xfId="1" applyFont="1" applyFill="1" applyBorder="1" applyAlignment="1">
      <alignment horizontal="center"/>
    </xf>
    <xf numFmtId="0" fontId="7" fillId="4" borderId="13" xfId="1" applyFont="1" applyFill="1" applyBorder="1" applyAlignment="1">
      <alignment horizontal="center" vertical="center"/>
    </xf>
    <xf numFmtId="0" fontId="15" fillId="4" borderId="13" xfId="1" applyFont="1" applyFill="1" applyBorder="1" applyAlignment="1">
      <alignment horizontal="center" vertical="center"/>
    </xf>
    <xf numFmtId="0" fontId="10" fillId="4" borderId="14" xfId="1" applyFont="1" applyFill="1" applyBorder="1" applyAlignment="1">
      <alignment horizontal="center" vertical="center"/>
    </xf>
    <xf numFmtId="0" fontId="8" fillId="2" borderId="15" xfId="1" applyFont="1" applyFill="1" applyBorder="1"/>
    <xf numFmtId="0" fontId="8" fillId="2" borderId="16" xfId="1" applyFont="1" applyFill="1" applyBorder="1" applyAlignment="1">
      <alignment horizontal="center"/>
    </xf>
    <xf numFmtId="0" fontId="10" fillId="4" borderId="4" xfId="1" applyFont="1" applyFill="1" applyBorder="1" applyAlignment="1">
      <alignment horizontal="center"/>
    </xf>
    <xf numFmtId="0" fontId="7" fillId="4" borderId="5" xfId="1" applyFont="1" applyFill="1" applyBorder="1" applyAlignment="1">
      <alignment horizontal="center" vertical="center"/>
    </xf>
    <xf numFmtId="0" fontId="7" fillId="4" borderId="6" xfId="1" applyFont="1" applyFill="1" applyBorder="1" applyAlignment="1">
      <alignment horizontal="center" vertical="center"/>
    </xf>
    <xf numFmtId="49" fontId="0" fillId="0" borderId="0" xfId="0" applyNumberFormat="1" applyAlignment="1"/>
    <xf numFmtId="49" fontId="8" fillId="5" borderId="8" xfId="1" applyNumberFormat="1" applyFont="1" applyFill="1" applyBorder="1" applyAlignment="1">
      <alignment horizontal="center" vertical="center"/>
    </xf>
    <xf numFmtId="0" fontId="8" fillId="2" borderId="8" xfId="1" applyFont="1" applyFill="1" applyBorder="1" applyAlignment="1">
      <alignment horizontal="center"/>
    </xf>
    <xf numFmtId="10" fontId="8" fillId="2" borderId="8" xfId="1" applyNumberFormat="1" applyFont="1" applyFill="1" applyBorder="1" applyAlignment="1">
      <alignment horizontal="center" vertical="center"/>
    </xf>
    <xf numFmtId="0" fontId="19" fillId="0" borderId="0" xfId="0" applyFont="1" applyAlignment="1"/>
    <xf numFmtId="9" fontId="8" fillId="2" borderId="5" xfId="1" applyNumberFormat="1" applyFont="1" applyFill="1" applyBorder="1" applyAlignment="1">
      <alignment horizontal="center" vertical="center"/>
    </xf>
    <xf numFmtId="0" fontId="19" fillId="0" borderId="0" xfId="0" applyFont="1" applyFill="1" applyAlignment="1"/>
    <xf numFmtId="0" fontId="19" fillId="0" borderId="0" xfId="0" applyFont="1" applyAlignment="1">
      <alignment horizontal="left"/>
    </xf>
    <xf numFmtId="0" fontId="8" fillId="0" borderId="2" xfId="1" applyFont="1" applyBorder="1" applyAlignment="1">
      <alignment horizontal="left" vertical="center"/>
    </xf>
    <xf numFmtId="0" fontId="26" fillId="4" borderId="8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left" vertical="center" wrapText="1"/>
    </xf>
    <xf numFmtId="0" fontId="26" fillId="4" borderId="8" xfId="0" applyFont="1" applyFill="1" applyBorder="1" applyAlignment="1">
      <alignment vertical="center" wrapText="1"/>
    </xf>
    <xf numFmtId="0" fontId="22" fillId="0" borderId="8" xfId="0" applyFont="1" applyBorder="1" applyAlignment="1">
      <alignment vertical="center" wrapText="1"/>
    </xf>
    <xf numFmtId="0" fontId="10" fillId="4" borderId="24" xfId="1" applyFont="1" applyFill="1" applyBorder="1" applyAlignment="1">
      <alignment horizontal="center"/>
    </xf>
    <xf numFmtId="0" fontId="8" fillId="2" borderId="25" xfId="1" applyFont="1" applyFill="1" applyBorder="1"/>
    <xf numFmtId="0" fontId="10" fillId="4" borderId="26" xfId="1" applyFont="1" applyFill="1" applyBorder="1" applyAlignment="1">
      <alignment horizontal="center"/>
    </xf>
    <xf numFmtId="0" fontId="15" fillId="5" borderId="8" xfId="1" applyFont="1" applyFill="1" applyBorder="1" applyAlignment="1">
      <alignment horizontal="center"/>
    </xf>
    <xf numFmtId="0" fontId="25" fillId="7" borderId="19" xfId="1" applyFont="1" applyFill="1" applyBorder="1" applyAlignment="1">
      <alignment horizontal="left"/>
    </xf>
    <xf numFmtId="0" fontId="8" fillId="0" borderId="8" xfId="1" applyFont="1" applyBorder="1" applyAlignment="1">
      <alignment horizontal="center" vertical="center"/>
    </xf>
    <xf numFmtId="49" fontId="22" fillId="6" borderId="8" xfId="0" applyNumberFormat="1" applyFont="1" applyFill="1" applyBorder="1" applyAlignment="1">
      <alignment horizontal="center" vertical="center" wrapText="1"/>
    </xf>
    <xf numFmtId="49" fontId="22" fillId="6" borderId="8" xfId="0" applyNumberFormat="1" applyFont="1" applyFill="1" applyBorder="1" applyAlignment="1">
      <alignment horizontal="left" vertical="center" wrapText="1"/>
    </xf>
    <xf numFmtId="49" fontId="22" fillId="6" borderId="8" xfId="0" applyNumberFormat="1" applyFont="1" applyFill="1" applyBorder="1" applyAlignment="1">
      <alignment vertical="center" wrapText="1"/>
    </xf>
    <xf numFmtId="0" fontId="22" fillId="6" borderId="0" xfId="0" applyFont="1" applyFill="1" applyAlignment="1">
      <alignment horizontal="center" vertical="center"/>
    </xf>
    <xf numFmtId="49" fontId="22" fillId="8" borderId="8" xfId="0" applyNumberFormat="1" applyFont="1" applyFill="1" applyBorder="1" applyAlignment="1">
      <alignment horizontal="left" vertical="center" wrapText="1"/>
    </xf>
    <xf numFmtId="0" fontId="15" fillId="5" borderId="8" xfId="1" applyFont="1" applyFill="1" applyBorder="1" applyAlignment="1">
      <alignment horizontal="center"/>
    </xf>
    <xf numFmtId="10" fontId="8" fillId="2" borderId="10" xfId="1" applyNumberFormat="1" applyFont="1" applyFill="1" applyBorder="1" applyAlignment="1">
      <alignment horizontal="center" vertical="center"/>
    </xf>
    <xf numFmtId="10" fontId="8" fillId="2" borderId="29" xfId="1" applyNumberFormat="1" applyFont="1" applyFill="1" applyBorder="1" applyAlignment="1">
      <alignment horizontal="center" vertical="center"/>
    </xf>
    <xf numFmtId="14" fontId="1" fillId="2" borderId="8" xfId="1" applyNumberFormat="1" applyFont="1" applyFill="1" applyBorder="1" applyAlignment="1">
      <alignment horizontal="left"/>
    </xf>
    <xf numFmtId="10" fontId="18" fillId="0" borderId="8" xfId="0" applyNumberFormat="1" applyFont="1" applyBorder="1" applyAlignment="1"/>
    <xf numFmtId="14" fontId="28" fillId="2" borderId="8" xfId="1" applyNumberFormat="1" applyFont="1" applyFill="1" applyBorder="1" applyAlignment="1">
      <alignment horizontal="left"/>
    </xf>
    <xf numFmtId="0" fontId="29" fillId="2" borderId="8" xfId="1" applyFont="1" applyFill="1" applyBorder="1" applyAlignment="1">
      <alignment horizontal="center"/>
    </xf>
    <xf numFmtId="0" fontId="28" fillId="2" borderId="8" xfId="1" applyFont="1" applyFill="1" applyBorder="1" applyAlignment="1">
      <alignment horizontal="center"/>
    </xf>
    <xf numFmtId="0" fontId="22" fillId="6" borderId="8" xfId="0" applyFont="1" applyFill="1" applyBorder="1" applyAlignment="1">
      <alignment horizontal="left" vertical="center"/>
    </xf>
    <xf numFmtId="0" fontId="1" fillId="2" borderId="8" xfId="1" applyFont="1" applyFill="1" applyBorder="1" applyAlignment="1">
      <alignment horizontal="center"/>
    </xf>
    <xf numFmtId="0" fontId="22" fillId="0" borderId="8" xfId="0" applyFont="1" applyFill="1" applyBorder="1" applyAlignment="1">
      <alignment vertical="center" wrapText="1"/>
    </xf>
    <xf numFmtId="0" fontId="22" fillId="6" borderId="17" xfId="0" applyFont="1" applyFill="1" applyBorder="1" applyAlignment="1">
      <alignment vertical="center" wrapText="1"/>
    </xf>
    <xf numFmtId="0" fontId="22" fillId="6" borderId="8" xfId="0" applyFont="1" applyFill="1" applyBorder="1" applyAlignment="1">
      <alignment vertical="center" wrapText="1"/>
    </xf>
    <xf numFmtId="0" fontId="22" fillId="6" borderId="8" xfId="0" applyFont="1" applyFill="1" applyBorder="1" applyAlignment="1">
      <alignment horizontal="left" vertical="center" wrapText="1"/>
    </xf>
    <xf numFmtId="0" fontId="22" fillId="6" borderId="8" xfId="0" applyFont="1" applyFill="1" applyBorder="1" applyAlignment="1">
      <alignment horizontal="center" vertical="center" wrapText="1"/>
    </xf>
    <xf numFmtId="0" fontId="20" fillId="6" borderId="17" xfId="0" applyFont="1" applyFill="1" applyBorder="1" applyAlignment="1">
      <alignment vertical="center" wrapText="1"/>
    </xf>
    <xf numFmtId="0" fontId="21" fillId="6" borderId="17" xfId="0" applyFont="1" applyFill="1" applyBorder="1" applyAlignment="1">
      <alignment vertical="center" wrapText="1"/>
    </xf>
    <xf numFmtId="49" fontId="27" fillId="6" borderId="8" xfId="0" applyNumberFormat="1" applyFont="1" applyFill="1" applyBorder="1" applyAlignment="1">
      <alignment vertical="center" wrapText="1"/>
    </xf>
    <xf numFmtId="49" fontId="27" fillId="6" borderId="8" xfId="0" applyNumberFormat="1" applyFont="1" applyFill="1" applyBorder="1" applyAlignment="1">
      <alignment horizontal="left" vertical="center" wrapText="1"/>
    </xf>
    <xf numFmtId="49" fontId="22" fillId="8" borderId="8" xfId="0" applyNumberFormat="1" applyFont="1" applyFill="1" applyBorder="1" applyAlignment="1">
      <alignment horizontal="center" vertical="center" wrapText="1"/>
    </xf>
    <xf numFmtId="0" fontId="22" fillId="0" borderId="17" xfId="0" applyFont="1" applyFill="1" applyBorder="1" applyAlignment="1">
      <alignment vertical="center" wrapText="1"/>
    </xf>
    <xf numFmtId="0" fontId="21" fillId="6" borderId="17" xfId="0" applyFont="1" applyFill="1" applyBorder="1" applyAlignment="1">
      <alignment vertical="center"/>
    </xf>
    <xf numFmtId="0" fontId="8" fillId="2" borderId="32" xfId="1" applyFont="1" applyFill="1" applyBorder="1" applyAlignment="1">
      <alignment horizontal="left"/>
    </xf>
    <xf numFmtId="0" fontId="8" fillId="2" borderId="18" xfId="1" applyFont="1" applyFill="1" applyBorder="1" applyAlignment="1">
      <alignment horizontal="left"/>
    </xf>
    <xf numFmtId="0" fontId="8" fillId="2" borderId="19" xfId="1" applyFont="1" applyFill="1" applyBorder="1" applyAlignment="1">
      <alignment horizontal="left"/>
    </xf>
    <xf numFmtId="0" fontId="7" fillId="3" borderId="27" xfId="1" applyFont="1" applyFill="1" applyBorder="1" applyAlignment="1">
      <alignment horizontal="center" vertical="center" wrapText="1"/>
    </xf>
    <xf numFmtId="0" fontId="7" fillId="3" borderId="30" xfId="1" applyFont="1" applyFill="1" applyBorder="1" applyAlignment="1">
      <alignment horizontal="center" vertical="center" wrapText="1"/>
    </xf>
    <xf numFmtId="0" fontId="7" fillId="3" borderId="23" xfId="1" applyFont="1" applyFill="1" applyBorder="1" applyAlignment="1">
      <alignment horizontal="center" vertical="center" wrapText="1"/>
    </xf>
    <xf numFmtId="0" fontId="7" fillId="3" borderId="28" xfId="1" applyFont="1" applyFill="1" applyBorder="1" applyAlignment="1">
      <alignment horizontal="center" vertical="center" wrapText="1"/>
    </xf>
    <xf numFmtId="0" fontId="7" fillId="3" borderId="31" xfId="1" applyFont="1" applyFill="1" applyBorder="1" applyAlignment="1">
      <alignment horizontal="center" vertical="center" wrapText="1"/>
    </xf>
    <xf numFmtId="0" fontId="7" fillId="3" borderId="25" xfId="1" applyFont="1" applyFill="1" applyBorder="1" applyAlignment="1">
      <alignment horizontal="center" vertical="center" wrapText="1"/>
    </xf>
    <xf numFmtId="0" fontId="25" fillId="7" borderId="10" xfId="1" applyFont="1" applyFill="1" applyBorder="1" applyAlignment="1">
      <alignment horizontal="left" wrapText="1"/>
    </xf>
    <xf numFmtId="0" fontId="25" fillId="7" borderId="18" xfId="1" applyFont="1" applyFill="1" applyBorder="1" applyAlignment="1">
      <alignment horizontal="left" wrapText="1"/>
    </xf>
    <xf numFmtId="0" fontId="25" fillId="7" borderId="19" xfId="1" applyFont="1" applyFill="1" applyBorder="1" applyAlignment="1">
      <alignment horizontal="left" wrapText="1"/>
    </xf>
    <xf numFmtId="0" fontId="7" fillId="5" borderId="11" xfId="1" applyFont="1" applyFill="1" applyBorder="1" applyAlignment="1">
      <alignment horizontal="center"/>
    </xf>
    <xf numFmtId="0" fontId="25" fillId="7" borderId="8" xfId="1" applyFont="1" applyFill="1" applyBorder="1" applyAlignment="1">
      <alignment horizontal="left"/>
    </xf>
    <xf numFmtId="0" fontId="8" fillId="0" borderId="21" xfId="2" applyFont="1" applyBorder="1" applyAlignment="1">
      <alignment horizontal="left" vertical="center" wrapText="1"/>
    </xf>
    <xf numFmtId="0" fontId="8" fillId="0" borderId="22" xfId="2" applyFont="1" applyBorder="1" applyAlignment="1">
      <alignment horizontal="left" vertical="center" wrapText="1"/>
    </xf>
    <xf numFmtId="0" fontId="24" fillId="0" borderId="8" xfId="1" applyFont="1" applyBorder="1" applyAlignment="1">
      <alignment horizontal="left" vertical="center" wrapText="1"/>
    </xf>
    <xf numFmtId="0" fontId="15" fillId="5" borderId="8" xfId="1" applyFont="1" applyFill="1" applyBorder="1" applyAlignment="1">
      <alignment horizontal="center"/>
    </xf>
    <xf numFmtId="0" fontId="10" fillId="5" borderId="8" xfId="1" applyFont="1" applyFill="1" applyBorder="1" applyAlignment="1">
      <alignment horizontal="center"/>
    </xf>
    <xf numFmtId="0" fontId="7" fillId="3" borderId="20" xfId="1" applyFont="1" applyFill="1" applyBorder="1" applyAlignment="1">
      <alignment horizontal="center" vertical="center" wrapText="1"/>
    </xf>
    <xf numFmtId="0" fontId="7" fillId="3" borderId="22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left" wrapText="1"/>
    </xf>
    <xf numFmtId="0" fontId="2" fillId="2" borderId="18" xfId="1" applyFont="1" applyFill="1" applyBorder="1" applyAlignment="1">
      <alignment horizontal="left" wrapText="1"/>
    </xf>
    <xf numFmtId="0" fontId="2" fillId="2" borderId="19" xfId="1" applyFont="1" applyFill="1" applyBorder="1" applyAlignment="1">
      <alignment horizontal="left" wrapText="1"/>
    </xf>
    <xf numFmtId="0" fontId="29" fillId="2" borderId="10" xfId="1" applyFont="1" applyFill="1" applyBorder="1" applyAlignment="1">
      <alignment horizontal="left"/>
    </xf>
    <xf numFmtId="0" fontId="29" fillId="2" borderId="18" xfId="1" applyFont="1" applyFill="1" applyBorder="1" applyAlignment="1">
      <alignment horizontal="left"/>
    </xf>
    <xf numFmtId="0" fontId="29" fillId="2" borderId="19" xfId="1" applyFont="1" applyFill="1" applyBorder="1" applyAlignment="1">
      <alignment horizontal="left"/>
    </xf>
    <xf numFmtId="0" fontId="30" fillId="2" borderId="10" xfId="3" applyFill="1" applyBorder="1" applyAlignment="1" applyProtection="1">
      <alignment horizontal="center"/>
    </xf>
    <xf numFmtId="0" fontId="2" fillId="2" borderId="18" xfId="1" applyFont="1" applyFill="1" applyBorder="1" applyAlignment="1">
      <alignment horizontal="center"/>
    </xf>
    <xf numFmtId="0" fontId="2" fillId="2" borderId="19" xfId="1" applyFont="1" applyFill="1" applyBorder="1" applyAlignment="1">
      <alignment horizontal="center"/>
    </xf>
    <xf numFmtId="0" fontId="17" fillId="3" borderId="33" xfId="0" applyFont="1" applyFill="1" applyBorder="1" applyAlignment="1">
      <alignment horizontal="center" vertical="center"/>
    </xf>
  </cellXfs>
  <cellStyles count="4">
    <cellStyle name="TableStyleLight1" xfId="1"/>
    <cellStyle name="常规" xfId="0" builtinId="0"/>
    <cellStyle name="常规 2" xfId="2"/>
    <cellStyle name="超链接" xfId="3" builtinId="8"/>
  </cellStyles>
  <dxfs count="20">
    <dxf>
      <font>
        <b val="0"/>
        <condense val="0"/>
        <extend val="0"/>
        <sz val="12"/>
        <color indexed="0"/>
      </font>
      <fill>
        <patternFill patternType="solid">
          <fgColor indexed="23"/>
          <bgColor theme="0" tint="-0.34998626667073579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b val="0"/>
        <condense val="0"/>
        <extend val="0"/>
        <sz val="12"/>
        <color indexed="0"/>
      </font>
      <fill>
        <patternFill patternType="solid">
          <fgColor indexed="23"/>
          <bgColor indexed="55"/>
        </patternFill>
      </fill>
    </dxf>
    <dxf>
      <font>
        <b val="0"/>
        <condense val="0"/>
        <extend val="0"/>
        <sz val="12"/>
        <color indexed="0"/>
      </font>
      <fill>
        <patternFill patternType="solid">
          <fgColor indexed="23"/>
          <bgColor theme="0" tint="-0.34998626667073579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b val="0"/>
        <condense val="0"/>
        <extend val="0"/>
        <sz val="12"/>
        <color indexed="0"/>
      </font>
      <fill>
        <patternFill patternType="solid">
          <fgColor indexed="23"/>
          <bgColor indexed="55"/>
        </patternFill>
      </fill>
    </dxf>
    <dxf>
      <font>
        <b val="0"/>
        <condense val="0"/>
        <extend val="0"/>
        <sz val="12"/>
        <color indexed="0"/>
      </font>
      <fill>
        <patternFill patternType="solid">
          <fgColor indexed="23"/>
          <bgColor theme="0" tint="-0.34998626667073579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b val="0"/>
        <condense val="0"/>
        <extend val="0"/>
        <sz val="12"/>
        <color indexed="0"/>
      </font>
      <fill>
        <patternFill patternType="solid">
          <fgColor indexed="23"/>
          <bgColor indexed="55"/>
        </patternFill>
      </fill>
    </dxf>
    <dxf>
      <font>
        <b val="0"/>
        <condense val="0"/>
        <extend val="0"/>
        <sz val="12"/>
        <color indexed="0"/>
      </font>
      <fill>
        <patternFill patternType="solid">
          <fgColor indexed="23"/>
          <bgColor theme="0" tint="-0.34998626667073579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b val="0"/>
        <condense val="0"/>
        <extend val="0"/>
        <sz val="12"/>
        <color indexed="0"/>
      </font>
      <fill>
        <patternFill patternType="solid">
          <fgColor indexed="23"/>
          <bgColor indexed="5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0F0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2D050"/>
      <rgbColor rgb="00FFCC00"/>
      <rgbColor rgb="00FF9900"/>
      <rgbColor rgb="00FF6600"/>
      <rgbColor rgb="00558ED5"/>
      <rgbColor rgb="00969696"/>
      <rgbColor rgb="00003366"/>
      <rgbColor rgb="0000B050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062"/>
        </c:manualLayout>
      </c:layout>
      <c:lineChart>
        <c:grouping val="standard"/>
        <c:ser>
          <c:idx val="0"/>
          <c:order val="0"/>
          <c:tx>
            <c:strRef>
              <c:f>'Pass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numRef>
              <c:f>'Pass Rate Trendline'!$C$2:$K$2</c:f>
              <c:numCache>
                <c:formatCode>@</c:formatCode>
                <c:ptCount val="9"/>
              </c:numCache>
            </c:numRef>
          </c:cat>
          <c:val>
            <c:numRef>
              <c:f>'Pass Rate Trendline'!$C$3:$K$3</c:f>
              <c:numCache>
                <c:formatCode>0.00%</c:formatCode>
                <c:ptCount val="9"/>
              </c:numCache>
            </c:numRef>
          </c:val>
        </c:ser>
        <c:ser>
          <c:idx val="1"/>
          <c:order val="1"/>
          <c:tx>
            <c:strRef>
              <c:f>'Pass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numRef>
              <c:f>'Pass Rate Trendline'!$C$2:$K$2</c:f>
              <c:numCache>
                <c:formatCode>@</c:formatCode>
                <c:ptCount val="9"/>
              </c:numCache>
            </c:numRef>
          </c:cat>
          <c:val>
            <c:numRef>
              <c:f>'Pass Rate Trendline'!$C$4:$K$4</c:f>
              <c:numCache>
                <c:formatCode>0.00%</c:formatCode>
                <c:ptCount val="9"/>
              </c:numCache>
            </c:numRef>
          </c:val>
        </c:ser>
        <c:ser>
          <c:idx val="2"/>
          <c:order val="2"/>
          <c:tx>
            <c:strRef>
              <c:f>'Pass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numRef>
              <c:f>'Pass Rate Trendline'!$C$2:$K$2</c:f>
              <c:numCache>
                <c:formatCode>@</c:formatCode>
                <c:ptCount val="9"/>
              </c:numCache>
            </c:numRef>
          </c:cat>
          <c:val>
            <c:numRef>
              <c:f>'Pass Rate Trendline'!$C$5:$K$5</c:f>
              <c:numCache>
                <c:formatCode>0.00%</c:formatCode>
                <c:ptCount val="9"/>
              </c:numCache>
            </c:numRef>
          </c:val>
        </c:ser>
        <c:marker val="1"/>
        <c:axId val="39384576"/>
        <c:axId val="39386112"/>
      </c:lineChart>
      <c:catAx>
        <c:axId val="39384576"/>
        <c:scaling>
          <c:orientation val="minMax"/>
        </c:scaling>
        <c:axPos val="b"/>
        <c:numFmt formatCode="@" sourceLinked="1"/>
        <c:majorTickMark val="none"/>
        <c:tickLblPos val="nextTo"/>
        <c:crossAx val="39386112"/>
        <c:crosses val="autoZero"/>
        <c:auto val="1"/>
        <c:lblAlgn val="ctr"/>
        <c:lblOffset val="100"/>
      </c:catAx>
      <c:valAx>
        <c:axId val="39386112"/>
        <c:scaling>
          <c:orientation val="minMax"/>
        </c:scaling>
        <c:axPos val="l"/>
        <c:majorGridlines/>
        <c:title/>
        <c:numFmt formatCode="0.00%" sourceLinked="1"/>
        <c:majorTickMark val="none"/>
        <c:tickLblPos val="nextTo"/>
        <c:crossAx val="3938457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184"/>
        </c:manualLayout>
      </c:layout>
      <c:lineChart>
        <c:grouping val="standard"/>
        <c:ser>
          <c:idx val="0"/>
          <c:order val="0"/>
          <c:tx>
            <c:strRef>
              <c:f>'[4]Pass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'[4]Pass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'[4]Pass Rate Trendline'!$C$3:$K$3</c:f>
              <c:numCache>
                <c:formatCode>General</c:formatCode>
                <c:ptCount val="9"/>
                <c:pt idx="0">
                  <c:v>0.65710000000000002</c:v>
                </c:pt>
                <c:pt idx="1">
                  <c:v>0.86770000000000003</c:v>
                </c:pt>
                <c:pt idx="2">
                  <c:v>0.85950000000000004</c:v>
                </c:pt>
                <c:pt idx="3">
                  <c:v>0.83779999999999999</c:v>
                </c:pt>
                <c:pt idx="4">
                  <c:v>0.89190000000000003</c:v>
                </c:pt>
                <c:pt idx="5">
                  <c:v>0.87429999999999997</c:v>
                </c:pt>
                <c:pt idx="6">
                  <c:v>0.88</c:v>
                </c:pt>
                <c:pt idx="7">
                  <c:v>0.92</c:v>
                </c:pt>
                <c:pt idx="8">
                  <c:v>0.93710000000000004</c:v>
                </c:pt>
              </c:numCache>
            </c:numRef>
          </c:val>
        </c:ser>
        <c:ser>
          <c:idx val="1"/>
          <c:order val="1"/>
          <c:tx>
            <c:strRef>
              <c:f>'[4]Pass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1.3519222644697931E-2"/>
                  <c:y val="-5.1632498101746534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182931981411107E-2"/>
                  <c:y val="-2.1260440394836738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8.4495141529362747E-3"/>
                  <c:y val="-2.4297646165527792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8.4495141529362747E-3"/>
                  <c:y val="-1.8223234624145785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5.0697084917619576E-3"/>
                  <c:y val="-1.8223234624145785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1.8223234624145785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'[4]Pass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'[4]Pass Rate Trendline'!$C$4:$K$4</c:f>
              <c:numCache>
                <c:formatCode>General</c:formatCode>
                <c:ptCount val="9"/>
                <c:pt idx="0">
                  <c:v>3.1699999999999999E-2</c:v>
                </c:pt>
                <c:pt idx="1">
                  <c:v>2.12E-2</c:v>
                </c:pt>
                <c:pt idx="2">
                  <c:v>5.9499999999999997E-2</c:v>
                </c:pt>
                <c:pt idx="3">
                  <c:v>4.8599999999999997E-2</c:v>
                </c:pt>
                <c:pt idx="4">
                  <c:v>1.0800000000000001E-2</c:v>
                </c:pt>
                <c:pt idx="5">
                  <c:v>3.4299999999999997E-2</c:v>
                </c:pt>
                <c:pt idx="6">
                  <c:v>2.8571428571428571E-2</c:v>
                </c:pt>
                <c:pt idx="7">
                  <c:v>2.2857142857142857E-2</c:v>
                </c:pt>
                <c:pt idx="8">
                  <c:v>1.7100000000000001E-2</c:v>
                </c:pt>
              </c:numCache>
            </c:numRef>
          </c:val>
        </c:ser>
        <c:ser>
          <c:idx val="2"/>
          <c:order val="2"/>
          <c:tx>
            <c:strRef>
              <c:f>'[4]Pass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'[4]Pass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'[4]Pass Rate Trendline'!$C$5:$K$5</c:f>
              <c:numCache>
                <c:formatCode>General</c:formatCode>
                <c:ptCount val="9"/>
                <c:pt idx="0">
                  <c:v>0.1111</c:v>
                </c:pt>
                <c:pt idx="1">
                  <c:v>0.1111</c:v>
                </c:pt>
                <c:pt idx="2">
                  <c:v>8.1100000000000005E-2</c:v>
                </c:pt>
                <c:pt idx="3">
                  <c:v>0.1135</c:v>
                </c:pt>
                <c:pt idx="4">
                  <c:v>9.7299999999999998E-2</c:v>
                </c:pt>
                <c:pt idx="5">
                  <c:v>9.1399999999999995E-2</c:v>
                </c:pt>
                <c:pt idx="6">
                  <c:v>9.1428571428571428E-2</c:v>
                </c:pt>
                <c:pt idx="7">
                  <c:v>5.7142857142857141E-2</c:v>
                </c:pt>
                <c:pt idx="8">
                  <c:v>4.5699999999999998E-2</c:v>
                </c:pt>
              </c:numCache>
            </c:numRef>
          </c:val>
        </c:ser>
        <c:marker val="1"/>
        <c:axId val="40432384"/>
        <c:axId val="40433920"/>
      </c:lineChart>
      <c:catAx>
        <c:axId val="40432384"/>
        <c:scaling>
          <c:orientation val="minMax"/>
        </c:scaling>
        <c:axPos val="b"/>
        <c:numFmt formatCode="@" sourceLinked="1"/>
        <c:majorTickMark val="none"/>
        <c:tickLblPos val="nextTo"/>
        <c:crossAx val="40433920"/>
        <c:crosses val="autoZero"/>
        <c:auto val="1"/>
        <c:lblAlgn val="ctr"/>
        <c:lblOffset val="100"/>
      </c:catAx>
      <c:valAx>
        <c:axId val="40433920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4043238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129"/>
        </c:manualLayout>
      </c:layout>
      <c:lineChart>
        <c:grouping val="standard"/>
        <c:ser>
          <c:idx val="0"/>
          <c:order val="0"/>
          <c:tx>
            <c:strRef>
              <c:f>'[1]Pass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'[1]Pass Rate Trendline'!$C$2:$K$2</c:f>
              <c:strCache>
                <c:ptCount val="9"/>
                <c:pt idx="0">
                  <c:v>9-19</c:v>
                </c:pt>
                <c:pt idx="1">
                  <c:v>9-21</c:v>
                </c:pt>
                <c:pt idx="2">
                  <c:v>9-26</c:v>
                </c:pt>
                <c:pt idx="3">
                  <c:v>10-10</c:v>
                </c:pt>
                <c:pt idx="4">
                  <c:v>10-17</c:v>
                </c:pt>
                <c:pt idx="5">
                  <c:v>11-01</c:v>
                </c:pt>
                <c:pt idx="6">
                  <c:v>1107</c:v>
                </c:pt>
              </c:strCache>
            </c:strRef>
          </c:cat>
          <c:val>
            <c:numRef>
              <c:f>'[1]Pass Rate Trendline'!$C$3:$K$3</c:f>
              <c:numCache>
                <c:formatCode>General</c:formatCode>
                <c:ptCount val="9"/>
                <c:pt idx="0">
                  <c:v>0.81479999999999997</c:v>
                </c:pt>
                <c:pt idx="1">
                  <c:v>0.84126984126984128</c:v>
                </c:pt>
                <c:pt idx="2">
                  <c:v>0.8639</c:v>
                </c:pt>
                <c:pt idx="3">
                  <c:v>0.85260000000000002</c:v>
                </c:pt>
                <c:pt idx="4">
                  <c:v>0.8579</c:v>
                </c:pt>
                <c:pt idx="5">
                  <c:v>0.84819999999999995</c:v>
                </c:pt>
                <c:pt idx="6">
                  <c:v>0.84899999999999998</c:v>
                </c:pt>
              </c:numCache>
            </c:numRef>
          </c:val>
        </c:ser>
        <c:ser>
          <c:idx val="1"/>
          <c:order val="1"/>
          <c:tx>
            <c:strRef>
              <c:f>'[1]Pass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'[1]Pass Rate Trendline'!$C$2:$K$2</c:f>
              <c:strCache>
                <c:ptCount val="9"/>
                <c:pt idx="0">
                  <c:v>9-19</c:v>
                </c:pt>
                <c:pt idx="1">
                  <c:v>9-21</c:v>
                </c:pt>
                <c:pt idx="2">
                  <c:v>9-26</c:v>
                </c:pt>
                <c:pt idx="3">
                  <c:v>10-10</c:v>
                </c:pt>
                <c:pt idx="4">
                  <c:v>10-17</c:v>
                </c:pt>
                <c:pt idx="5">
                  <c:v>11-01</c:v>
                </c:pt>
                <c:pt idx="6">
                  <c:v>1107</c:v>
                </c:pt>
              </c:strCache>
            </c:strRef>
          </c:cat>
          <c:val>
            <c:numRef>
              <c:f>'[1]Pass Rate Trendline'!$C$4:$K$4</c:f>
              <c:numCache>
                <c:formatCode>General</c:formatCode>
                <c:ptCount val="9"/>
                <c:pt idx="0">
                  <c:v>2.6499999999999999E-2</c:v>
                </c:pt>
                <c:pt idx="1">
                  <c:v>2.6455026455026454E-2</c:v>
                </c:pt>
                <c:pt idx="2">
                  <c:v>2.0899999999999998E-2</c:v>
                </c:pt>
                <c:pt idx="3">
                  <c:v>3.1600000000000003E-2</c:v>
                </c:pt>
                <c:pt idx="4">
                  <c:v>2.63E-2</c:v>
                </c:pt>
                <c:pt idx="5">
                  <c:v>3.1399999999999997E-2</c:v>
                </c:pt>
                <c:pt idx="6">
                  <c:v>3.6499999999999998E-2</c:v>
                </c:pt>
              </c:numCache>
            </c:numRef>
          </c:val>
        </c:ser>
        <c:ser>
          <c:idx val="2"/>
          <c:order val="2"/>
          <c:tx>
            <c:strRef>
              <c:f>'[1]Pass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'[1]Pass Rate Trendline'!$C$2:$K$2</c:f>
              <c:strCache>
                <c:ptCount val="9"/>
                <c:pt idx="0">
                  <c:v>9-19</c:v>
                </c:pt>
                <c:pt idx="1">
                  <c:v>9-21</c:v>
                </c:pt>
                <c:pt idx="2">
                  <c:v>9-26</c:v>
                </c:pt>
                <c:pt idx="3">
                  <c:v>10-10</c:v>
                </c:pt>
                <c:pt idx="4">
                  <c:v>10-17</c:v>
                </c:pt>
                <c:pt idx="5">
                  <c:v>11-01</c:v>
                </c:pt>
                <c:pt idx="6">
                  <c:v>1107</c:v>
                </c:pt>
              </c:strCache>
            </c:strRef>
          </c:cat>
          <c:val>
            <c:numRef>
              <c:f>'[1]Pass Rate Trendline'!$C$5:$K$5</c:f>
              <c:numCache>
                <c:formatCode>General</c:formatCode>
                <c:ptCount val="9"/>
                <c:pt idx="0">
                  <c:v>0.15870000000000001</c:v>
                </c:pt>
                <c:pt idx="1">
                  <c:v>0.13227513227513227</c:v>
                </c:pt>
                <c:pt idx="2">
                  <c:v>0.1152</c:v>
                </c:pt>
                <c:pt idx="3">
                  <c:v>0.1158</c:v>
                </c:pt>
                <c:pt idx="4">
                  <c:v>0.1158</c:v>
                </c:pt>
                <c:pt idx="5">
                  <c:v>0.12039999999999999</c:v>
                </c:pt>
                <c:pt idx="6">
                  <c:v>0.11459999999999999</c:v>
                </c:pt>
              </c:numCache>
            </c:numRef>
          </c:val>
        </c:ser>
        <c:marker val="1"/>
        <c:axId val="40494208"/>
        <c:axId val="40495744"/>
      </c:lineChart>
      <c:catAx>
        <c:axId val="40494208"/>
        <c:scaling>
          <c:orientation val="minMax"/>
        </c:scaling>
        <c:axPos val="b"/>
        <c:numFmt formatCode="@" sourceLinked="1"/>
        <c:majorTickMark val="none"/>
        <c:tickLblPos val="nextTo"/>
        <c:crossAx val="40495744"/>
        <c:crosses val="autoZero"/>
        <c:auto val="1"/>
        <c:lblAlgn val="ctr"/>
        <c:lblOffset val="100"/>
      </c:catAx>
      <c:valAx>
        <c:axId val="40495744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4049420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084"/>
        </c:manualLayout>
      </c:layout>
      <c:lineChart>
        <c:grouping val="standard"/>
        <c:ser>
          <c:idx val="0"/>
          <c:order val="0"/>
          <c:tx>
            <c:v>Pass</c:v>
          </c:tx>
          <c:dLbls>
            <c:dLblPos val="b"/>
            <c:showVal val="1"/>
          </c:dLbls>
          <c:cat>
            <c:strRef>
              <c:f>'[4]Pass Rate Trendline'!$C$2:$J$2</c:f>
              <c:strCache>
                <c:ptCount val="8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</c:strCache>
            </c:strRef>
          </c:cat>
          <c:val>
            <c:numRef>
              <c:f>'[4]Pass Rate Trendline'!$C$3:$J$3</c:f>
              <c:numCache>
                <c:formatCode>General</c:formatCode>
                <c:ptCount val="8"/>
                <c:pt idx="0">
                  <c:v>0.65710000000000002</c:v>
                </c:pt>
                <c:pt idx="1">
                  <c:v>0.86770000000000003</c:v>
                </c:pt>
                <c:pt idx="2">
                  <c:v>0.85950000000000004</c:v>
                </c:pt>
                <c:pt idx="3">
                  <c:v>0.83779999999999999</c:v>
                </c:pt>
                <c:pt idx="4">
                  <c:v>0.89190000000000003</c:v>
                </c:pt>
                <c:pt idx="5">
                  <c:v>0.87429999999999997</c:v>
                </c:pt>
                <c:pt idx="6">
                  <c:v>0.88</c:v>
                </c:pt>
                <c:pt idx="7">
                  <c:v>0.92</c:v>
                </c:pt>
              </c:numCache>
            </c:numRef>
          </c:val>
        </c:ser>
        <c:ser>
          <c:idx val="1"/>
          <c:order val="1"/>
          <c:tx>
            <c:v>Fail</c:v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1.3519222644697931E-2"/>
                  <c:y val="-5.1632498101746534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1829319814111051E-2"/>
                  <c:y val="-2.1260440394836738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8.4495141529362747E-3"/>
                  <c:y val="-2.4297646165527792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8.4495141529362747E-3"/>
                  <c:y val="-1.8223234624145785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5.0697084917619489E-3"/>
                  <c:y val="-1.8223234624145785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1.8223234624145785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'[4]Pass Rate Trendline'!$C$2:$J$2</c:f>
              <c:strCache>
                <c:ptCount val="8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</c:strCache>
            </c:strRef>
          </c:cat>
          <c:val>
            <c:numRef>
              <c:f>'[4]Pass Rate Trendline'!$C$4:$J$4</c:f>
              <c:numCache>
                <c:formatCode>General</c:formatCode>
                <c:ptCount val="8"/>
                <c:pt idx="0">
                  <c:v>3.1699999999999999E-2</c:v>
                </c:pt>
                <c:pt idx="1">
                  <c:v>2.12E-2</c:v>
                </c:pt>
                <c:pt idx="2">
                  <c:v>5.9499999999999997E-2</c:v>
                </c:pt>
                <c:pt idx="3">
                  <c:v>4.8599999999999997E-2</c:v>
                </c:pt>
                <c:pt idx="4">
                  <c:v>1.0800000000000001E-2</c:v>
                </c:pt>
                <c:pt idx="5">
                  <c:v>3.4299999999999997E-2</c:v>
                </c:pt>
                <c:pt idx="6">
                  <c:v>2.8571428571428571E-2</c:v>
                </c:pt>
                <c:pt idx="7">
                  <c:v>2.2857142857142857E-2</c:v>
                </c:pt>
              </c:numCache>
            </c:numRef>
          </c:val>
        </c:ser>
        <c:ser>
          <c:idx val="2"/>
          <c:order val="2"/>
          <c:tx>
            <c:v>Block</c:v>
          </c:tx>
          <c:dLbls>
            <c:dLblPos val="t"/>
            <c:showVal val="1"/>
          </c:dLbls>
          <c:cat>
            <c:strRef>
              <c:f>'[4]Pass Rate Trendline'!$C$2:$J$2</c:f>
              <c:strCache>
                <c:ptCount val="8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</c:strCache>
            </c:strRef>
          </c:cat>
          <c:val>
            <c:numRef>
              <c:f>'[4]Pass Rate Trendline'!$C$5:$J$5</c:f>
              <c:numCache>
                <c:formatCode>General</c:formatCode>
                <c:ptCount val="8"/>
                <c:pt idx="0">
                  <c:v>0.1111</c:v>
                </c:pt>
                <c:pt idx="1">
                  <c:v>0.1111</c:v>
                </c:pt>
                <c:pt idx="2">
                  <c:v>8.1100000000000005E-2</c:v>
                </c:pt>
                <c:pt idx="3">
                  <c:v>0.1135</c:v>
                </c:pt>
                <c:pt idx="4">
                  <c:v>9.7299999999999998E-2</c:v>
                </c:pt>
                <c:pt idx="5">
                  <c:v>9.1399999999999995E-2</c:v>
                </c:pt>
                <c:pt idx="6">
                  <c:v>9.1428571428571428E-2</c:v>
                </c:pt>
                <c:pt idx="7">
                  <c:v>5.7142857142857141E-2</c:v>
                </c:pt>
              </c:numCache>
            </c:numRef>
          </c:val>
        </c:ser>
        <c:marker val="1"/>
        <c:axId val="40543744"/>
        <c:axId val="40545280"/>
      </c:lineChart>
      <c:catAx>
        <c:axId val="40543744"/>
        <c:scaling>
          <c:orientation val="minMax"/>
        </c:scaling>
        <c:axPos val="b"/>
        <c:numFmt formatCode="@" sourceLinked="1"/>
        <c:majorTickMark val="none"/>
        <c:tickLblPos val="nextTo"/>
        <c:crossAx val="40545280"/>
        <c:crosses val="autoZero"/>
        <c:auto val="1"/>
        <c:lblAlgn val="ctr"/>
        <c:lblOffset val="100"/>
      </c:catAx>
      <c:valAx>
        <c:axId val="40545280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4054374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018"/>
        </c:manualLayout>
      </c:layout>
      <c:lineChart>
        <c:grouping val="standard"/>
        <c:ser>
          <c:idx val="0"/>
          <c:order val="0"/>
          <c:tx>
            <c:strRef>
              <c:f>'[2]Pass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Trendline'!$C$3:$K$3</c:f>
              <c:numCache>
                <c:formatCode>General</c:formatCode>
                <c:ptCount val="9"/>
                <c:pt idx="0">
                  <c:v>0.92589999999999995</c:v>
                </c:pt>
                <c:pt idx="1">
                  <c:v>0.92059999999999997</c:v>
                </c:pt>
                <c:pt idx="2">
                  <c:v>0.93121693121693117</c:v>
                </c:pt>
                <c:pt idx="3">
                  <c:v>0.94708994708994709</c:v>
                </c:pt>
                <c:pt idx="4">
                  <c:v>0.94708994708994709</c:v>
                </c:pt>
                <c:pt idx="5">
                  <c:v>0.94179999999999997</c:v>
                </c:pt>
                <c:pt idx="6">
                  <c:v>0.94708994708994709</c:v>
                </c:pt>
                <c:pt idx="7">
                  <c:v>0.94708994708994709</c:v>
                </c:pt>
                <c:pt idx="8">
                  <c:v>0.93679999999999997</c:v>
                </c:pt>
              </c:numCache>
            </c:numRef>
          </c:val>
        </c:ser>
        <c:ser>
          <c:idx val="1"/>
          <c:order val="1"/>
          <c:tx>
            <c:strRef>
              <c:f>'[2]Pass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Trendline'!$C$4:$K$4</c:f>
              <c:numCache>
                <c:formatCode>General</c:formatCode>
                <c:ptCount val="9"/>
                <c:pt idx="0">
                  <c:v>1.06E-2</c:v>
                </c:pt>
                <c:pt idx="1">
                  <c:v>1.06E-2</c:v>
                </c:pt>
                <c:pt idx="2">
                  <c:v>1.0582010582010581E-2</c:v>
                </c:pt>
                <c:pt idx="3">
                  <c:v>1.5873015873015872E-2</c:v>
                </c:pt>
                <c:pt idx="4">
                  <c:v>1.5873015873015872E-2</c:v>
                </c:pt>
                <c:pt idx="5">
                  <c:v>2.12E-2</c:v>
                </c:pt>
                <c:pt idx="6">
                  <c:v>1.5873015873015872E-2</c:v>
                </c:pt>
                <c:pt idx="7">
                  <c:v>1.5873015873015872E-2</c:v>
                </c:pt>
                <c:pt idx="8">
                  <c:v>2.63E-2</c:v>
                </c:pt>
              </c:numCache>
            </c:numRef>
          </c:val>
        </c:ser>
        <c:ser>
          <c:idx val="2"/>
          <c:order val="2"/>
          <c:tx>
            <c:strRef>
              <c:f>'[2]Pass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Trendline'!$C$5:$K$5</c:f>
              <c:numCache>
                <c:formatCode>General</c:formatCode>
                <c:ptCount val="9"/>
                <c:pt idx="0">
                  <c:v>6.3500000000000001E-2</c:v>
                </c:pt>
                <c:pt idx="1">
                  <c:v>6.88E-2</c:v>
                </c:pt>
                <c:pt idx="2">
                  <c:v>5.8201058201058198E-2</c:v>
                </c:pt>
                <c:pt idx="3">
                  <c:v>3.7037037037037035E-2</c:v>
                </c:pt>
                <c:pt idx="4">
                  <c:v>3.7037037037037035E-2</c:v>
                </c:pt>
                <c:pt idx="5">
                  <c:v>3.6999999999999998E-2</c:v>
                </c:pt>
                <c:pt idx="6">
                  <c:v>3.7037037037037035E-2</c:v>
                </c:pt>
                <c:pt idx="7">
                  <c:v>3.7037037037037035E-2</c:v>
                </c:pt>
                <c:pt idx="8">
                  <c:v>3.6799999999999999E-2</c:v>
                </c:pt>
              </c:numCache>
            </c:numRef>
          </c:val>
        </c:ser>
        <c:marker val="1"/>
        <c:axId val="40613760"/>
        <c:axId val="40615296"/>
      </c:lineChart>
      <c:catAx>
        <c:axId val="40613760"/>
        <c:scaling>
          <c:orientation val="minMax"/>
        </c:scaling>
        <c:axPos val="b"/>
        <c:numFmt formatCode="@" sourceLinked="1"/>
        <c:majorTickMark val="none"/>
        <c:tickLblPos val="nextTo"/>
        <c:crossAx val="40615296"/>
        <c:crosses val="autoZero"/>
        <c:auto val="1"/>
        <c:lblAlgn val="ctr"/>
        <c:lblOffset val="100"/>
      </c:catAx>
      <c:valAx>
        <c:axId val="40615296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4061376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3973"/>
        </c:manualLayout>
      </c:layout>
      <c:lineChart>
        <c:grouping val="standard"/>
        <c:ser>
          <c:idx val="0"/>
          <c:order val="0"/>
          <c:tx>
            <c:strRef>
              <c:f>'[2]Pass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Trendline'!$C$3:$K$3</c:f>
              <c:numCache>
                <c:formatCode>General</c:formatCode>
                <c:ptCount val="9"/>
                <c:pt idx="0">
                  <c:v>0.92589999999999995</c:v>
                </c:pt>
                <c:pt idx="1">
                  <c:v>0.92059999999999997</c:v>
                </c:pt>
                <c:pt idx="2">
                  <c:v>0.93121693121693117</c:v>
                </c:pt>
                <c:pt idx="3">
                  <c:v>0.94708994708994709</c:v>
                </c:pt>
                <c:pt idx="4">
                  <c:v>0.94708994708994709</c:v>
                </c:pt>
                <c:pt idx="5">
                  <c:v>0.94179999999999997</c:v>
                </c:pt>
                <c:pt idx="6">
                  <c:v>0.94708994708994709</c:v>
                </c:pt>
                <c:pt idx="7">
                  <c:v>0.94708994708994709</c:v>
                </c:pt>
                <c:pt idx="8">
                  <c:v>0.93679999999999997</c:v>
                </c:pt>
              </c:numCache>
            </c:numRef>
          </c:val>
        </c:ser>
        <c:ser>
          <c:idx val="1"/>
          <c:order val="1"/>
          <c:tx>
            <c:strRef>
              <c:f>'[2]Pass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1.3519222644697931E-2"/>
                  <c:y val="-5.1632498101746534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182931981411103E-2"/>
                  <c:y val="-2.1260440394836738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8.4495141529362747E-3"/>
                  <c:y val="-2.4297646165527792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8.4495141529362747E-3"/>
                  <c:y val="-1.8223234624145785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5.0697084917619342E-3"/>
                  <c:y val="-1.8223234624145785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1.8223234624145785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Trendline'!$C$4:$K$4</c:f>
              <c:numCache>
                <c:formatCode>General</c:formatCode>
                <c:ptCount val="9"/>
                <c:pt idx="0">
                  <c:v>1.06E-2</c:v>
                </c:pt>
                <c:pt idx="1">
                  <c:v>1.06E-2</c:v>
                </c:pt>
                <c:pt idx="2">
                  <c:v>1.0582010582010581E-2</c:v>
                </c:pt>
                <c:pt idx="3">
                  <c:v>1.5873015873015872E-2</c:v>
                </c:pt>
                <c:pt idx="4">
                  <c:v>1.5873015873015872E-2</c:v>
                </c:pt>
                <c:pt idx="5">
                  <c:v>2.12E-2</c:v>
                </c:pt>
                <c:pt idx="6">
                  <c:v>1.5873015873015872E-2</c:v>
                </c:pt>
                <c:pt idx="7">
                  <c:v>1.5873015873015872E-2</c:v>
                </c:pt>
                <c:pt idx="8">
                  <c:v>2.63E-2</c:v>
                </c:pt>
              </c:numCache>
            </c:numRef>
          </c:val>
        </c:ser>
        <c:ser>
          <c:idx val="2"/>
          <c:order val="2"/>
          <c:tx>
            <c:strRef>
              <c:f>'[2]Pass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Trendline'!$C$5:$K$5</c:f>
              <c:numCache>
                <c:formatCode>General</c:formatCode>
                <c:ptCount val="9"/>
                <c:pt idx="0">
                  <c:v>6.3500000000000001E-2</c:v>
                </c:pt>
                <c:pt idx="1">
                  <c:v>6.88E-2</c:v>
                </c:pt>
                <c:pt idx="2">
                  <c:v>5.8201058201058198E-2</c:v>
                </c:pt>
                <c:pt idx="3">
                  <c:v>3.7037037037037035E-2</c:v>
                </c:pt>
                <c:pt idx="4">
                  <c:v>3.7037037037037035E-2</c:v>
                </c:pt>
                <c:pt idx="5">
                  <c:v>3.6999999999999998E-2</c:v>
                </c:pt>
                <c:pt idx="6">
                  <c:v>3.7037037037037035E-2</c:v>
                </c:pt>
                <c:pt idx="7">
                  <c:v>3.7037037037037035E-2</c:v>
                </c:pt>
                <c:pt idx="8">
                  <c:v>3.6799999999999999E-2</c:v>
                </c:pt>
              </c:numCache>
            </c:numRef>
          </c:val>
        </c:ser>
        <c:marker val="1"/>
        <c:axId val="40728832"/>
        <c:axId val="40751104"/>
      </c:lineChart>
      <c:catAx>
        <c:axId val="40728832"/>
        <c:scaling>
          <c:orientation val="minMax"/>
        </c:scaling>
        <c:axPos val="b"/>
        <c:numFmt formatCode="@" sourceLinked="1"/>
        <c:majorTickMark val="none"/>
        <c:tickLblPos val="nextTo"/>
        <c:crossAx val="40751104"/>
        <c:crosses val="autoZero"/>
        <c:auto val="1"/>
        <c:lblAlgn val="ctr"/>
        <c:lblOffset val="100"/>
      </c:catAx>
      <c:valAx>
        <c:axId val="40751104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4072883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3973"/>
        </c:manualLayout>
      </c:layout>
      <c:lineChart>
        <c:grouping val="standard"/>
        <c:ser>
          <c:idx val="0"/>
          <c:order val="0"/>
          <c:tx>
            <c:strRef>
              <c:f>'[3]Pass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'[3]Pass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</c:strCache>
            </c:strRef>
          </c:cat>
          <c:val>
            <c:numRef>
              <c:f>'[3]Pass Rate Trendline'!$C$3:$K$3</c:f>
              <c:numCache>
                <c:formatCode>General</c:formatCode>
                <c:ptCount val="9"/>
                <c:pt idx="0">
                  <c:v>0.92589999999999995</c:v>
                </c:pt>
                <c:pt idx="1">
                  <c:v>0.92059999999999997</c:v>
                </c:pt>
                <c:pt idx="2">
                  <c:v>0.93121693121693117</c:v>
                </c:pt>
                <c:pt idx="3">
                  <c:v>0.94708994708994709</c:v>
                </c:pt>
                <c:pt idx="4">
                  <c:v>0.94708994708994709</c:v>
                </c:pt>
                <c:pt idx="5">
                  <c:v>0.94179999999999997</c:v>
                </c:pt>
                <c:pt idx="6">
                  <c:v>0.94708994708994709</c:v>
                </c:pt>
                <c:pt idx="7">
                  <c:v>0.94708994708994709</c:v>
                </c:pt>
              </c:numCache>
            </c:numRef>
          </c:val>
        </c:ser>
        <c:ser>
          <c:idx val="1"/>
          <c:order val="1"/>
          <c:tx>
            <c:strRef>
              <c:f>'[3]Pass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'[3]Pass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</c:strCache>
            </c:strRef>
          </c:cat>
          <c:val>
            <c:numRef>
              <c:f>'[3]Pass Rate Trendline'!$C$4:$K$4</c:f>
              <c:numCache>
                <c:formatCode>General</c:formatCode>
                <c:ptCount val="9"/>
                <c:pt idx="0">
                  <c:v>1.06E-2</c:v>
                </c:pt>
                <c:pt idx="1">
                  <c:v>1.06E-2</c:v>
                </c:pt>
                <c:pt idx="2">
                  <c:v>1.0582010582010581E-2</c:v>
                </c:pt>
                <c:pt idx="3">
                  <c:v>1.5873015873015872E-2</c:v>
                </c:pt>
                <c:pt idx="4">
                  <c:v>1.5873015873015872E-2</c:v>
                </c:pt>
                <c:pt idx="5">
                  <c:v>2.12E-2</c:v>
                </c:pt>
                <c:pt idx="6">
                  <c:v>1.5873015873015872E-2</c:v>
                </c:pt>
                <c:pt idx="7">
                  <c:v>1.5873015873015872E-2</c:v>
                </c:pt>
              </c:numCache>
            </c:numRef>
          </c:val>
        </c:ser>
        <c:ser>
          <c:idx val="2"/>
          <c:order val="2"/>
          <c:tx>
            <c:strRef>
              <c:f>'[3]Pass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'[3]Pass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</c:strCache>
            </c:strRef>
          </c:cat>
          <c:val>
            <c:numRef>
              <c:f>'[3]Pass Rate Trendline'!$C$5:$K$5</c:f>
              <c:numCache>
                <c:formatCode>General</c:formatCode>
                <c:ptCount val="9"/>
                <c:pt idx="0">
                  <c:v>6.3500000000000001E-2</c:v>
                </c:pt>
                <c:pt idx="1">
                  <c:v>6.88E-2</c:v>
                </c:pt>
                <c:pt idx="2">
                  <c:v>5.8201058201058198E-2</c:v>
                </c:pt>
                <c:pt idx="3">
                  <c:v>3.7037037037037035E-2</c:v>
                </c:pt>
                <c:pt idx="4">
                  <c:v>3.7037037037037035E-2</c:v>
                </c:pt>
                <c:pt idx="5">
                  <c:v>3.6999999999999998E-2</c:v>
                </c:pt>
                <c:pt idx="6">
                  <c:v>3.7037037037037035E-2</c:v>
                </c:pt>
                <c:pt idx="7">
                  <c:v>3.7037037037037035E-2</c:v>
                </c:pt>
              </c:numCache>
            </c:numRef>
          </c:val>
        </c:ser>
        <c:marker val="1"/>
        <c:axId val="40659584"/>
        <c:axId val="40673664"/>
      </c:lineChart>
      <c:catAx>
        <c:axId val="40659584"/>
        <c:scaling>
          <c:orientation val="minMax"/>
        </c:scaling>
        <c:axPos val="b"/>
        <c:numFmt formatCode="@" sourceLinked="1"/>
        <c:majorTickMark val="none"/>
        <c:tickLblPos val="nextTo"/>
        <c:crossAx val="40673664"/>
        <c:crosses val="autoZero"/>
        <c:auto val="1"/>
        <c:lblAlgn val="ctr"/>
        <c:lblOffset val="100"/>
      </c:catAx>
      <c:valAx>
        <c:axId val="40673664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4065958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3918"/>
        </c:manualLayout>
      </c:layout>
      <c:lineChart>
        <c:grouping val="standard"/>
        <c:ser>
          <c:idx val="0"/>
          <c:order val="0"/>
          <c:tx>
            <c:strRef>
              <c:f>'[4]Pass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'[4]Pass Rate Trendline'!$C$2:$O$2</c:f>
              <c:strCache>
                <c:ptCount val="13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  <c:pt idx="9">
                  <c:v>0513</c:v>
                </c:pt>
                <c:pt idx="10">
                  <c:v>0518</c:v>
                </c:pt>
                <c:pt idx="11">
                  <c:v>0524</c:v>
                </c:pt>
                <c:pt idx="12">
                  <c:v>0531</c:v>
                </c:pt>
              </c:strCache>
            </c:strRef>
          </c:cat>
          <c:val>
            <c:numRef>
              <c:f>'[4]Pass Rate Trendline'!$C$3:$O$3</c:f>
              <c:numCache>
                <c:formatCode>General</c:formatCode>
                <c:ptCount val="13"/>
                <c:pt idx="0">
                  <c:v>0.65710000000000002</c:v>
                </c:pt>
                <c:pt idx="1">
                  <c:v>0.86770000000000003</c:v>
                </c:pt>
                <c:pt idx="2">
                  <c:v>0.85950000000000004</c:v>
                </c:pt>
                <c:pt idx="3">
                  <c:v>0.83779999999999999</c:v>
                </c:pt>
                <c:pt idx="4">
                  <c:v>0.89190000000000003</c:v>
                </c:pt>
                <c:pt idx="5">
                  <c:v>0.87429999999999997</c:v>
                </c:pt>
                <c:pt idx="6">
                  <c:v>0.88</c:v>
                </c:pt>
                <c:pt idx="7">
                  <c:v>0.92</c:v>
                </c:pt>
                <c:pt idx="8">
                  <c:v>0.93710000000000004</c:v>
                </c:pt>
                <c:pt idx="9">
                  <c:v>0.79459999999999997</c:v>
                </c:pt>
                <c:pt idx="10">
                  <c:v>0.84950000000000003</c:v>
                </c:pt>
                <c:pt idx="11">
                  <c:v>0.88170000000000004</c:v>
                </c:pt>
                <c:pt idx="12">
                  <c:v>0.9</c:v>
                </c:pt>
              </c:numCache>
            </c:numRef>
          </c:val>
        </c:ser>
        <c:ser>
          <c:idx val="1"/>
          <c:order val="1"/>
          <c:tx>
            <c:strRef>
              <c:f>'[4]Pass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2.0214697497414016E-2"/>
                  <c:y val="-6.2854375549297792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2.6554494376415869E-2"/>
                  <c:y val="-6.369307481211912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1.0139416983523147E-2"/>
                  <c:y val="-1.8223234624145785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1829319814111023E-2"/>
                  <c:y val="-2.1260440394836738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8.4495141529362747E-3"/>
                  <c:y val="-2.4297646165527792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8.4495141529362747E-3"/>
                  <c:y val="-2.7334851936218669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5.0697084917619099E-3"/>
                  <c:y val="-2.4297646165527792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1.6899028305872787E-3"/>
                  <c:y val="-1.8223234624145785E-2"/>
                </c:manualLayout>
              </c:layout>
              <c:dLblPos val="b"/>
              <c:showVal val="1"/>
            </c:dLbl>
            <c:dLbl>
              <c:idx val="8"/>
              <c:layout>
                <c:manualLayout>
                  <c:x val="1.6899028305872787E-3"/>
                  <c:y val="-1.8223234624145677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'[4]Pass Rate Trendline'!$C$2:$O$2</c:f>
              <c:strCache>
                <c:ptCount val="13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  <c:pt idx="9">
                  <c:v>0513</c:v>
                </c:pt>
                <c:pt idx="10">
                  <c:v>0518</c:v>
                </c:pt>
                <c:pt idx="11">
                  <c:v>0524</c:v>
                </c:pt>
                <c:pt idx="12">
                  <c:v>0531</c:v>
                </c:pt>
              </c:strCache>
            </c:strRef>
          </c:cat>
          <c:val>
            <c:numRef>
              <c:f>'[4]Pass Rate Trendline'!$C$4:$O$4</c:f>
              <c:numCache>
                <c:formatCode>General</c:formatCode>
                <c:ptCount val="13"/>
                <c:pt idx="0">
                  <c:v>3.1699999999999999E-2</c:v>
                </c:pt>
                <c:pt idx="1">
                  <c:v>2.12E-2</c:v>
                </c:pt>
                <c:pt idx="2">
                  <c:v>5.9499999999999997E-2</c:v>
                </c:pt>
                <c:pt idx="3">
                  <c:v>4.8599999999999997E-2</c:v>
                </c:pt>
                <c:pt idx="4">
                  <c:v>1.0800000000000001E-2</c:v>
                </c:pt>
                <c:pt idx="5">
                  <c:v>3.4299999999999997E-2</c:v>
                </c:pt>
                <c:pt idx="6">
                  <c:v>2.8571428571428571E-2</c:v>
                </c:pt>
                <c:pt idx="7">
                  <c:v>2.2857142857142857E-2</c:v>
                </c:pt>
                <c:pt idx="8">
                  <c:v>1.7100000000000001E-2</c:v>
                </c:pt>
                <c:pt idx="9">
                  <c:v>5.4100000000000002E-2</c:v>
                </c:pt>
                <c:pt idx="10">
                  <c:v>5.91E-2</c:v>
                </c:pt>
                <c:pt idx="11">
                  <c:v>5.91E-2</c:v>
                </c:pt>
                <c:pt idx="12">
                  <c:v>4.736842105263158E-2</c:v>
                </c:pt>
              </c:numCache>
            </c:numRef>
          </c:val>
        </c:ser>
        <c:ser>
          <c:idx val="2"/>
          <c:order val="2"/>
          <c:tx>
            <c:strRef>
              <c:f>'[4]Pass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>
              <c:idx val="3"/>
              <c:layout>
                <c:manualLayout>
                  <c:x val="0"/>
                  <c:y val="2.1260440394836863E-2"/>
                </c:manualLayout>
              </c:layout>
              <c:dLblPos val="t"/>
              <c:showVal val="1"/>
            </c:dLbl>
            <c:dLbl>
              <c:idx val="4"/>
              <c:layout>
                <c:manualLayout>
                  <c:x val="6.1962387993411359E-17"/>
                  <c:y val="1.5186028853454932E-2"/>
                </c:manualLayout>
              </c:layout>
              <c:dLblPos val="t"/>
              <c:showVal val="1"/>
            </c:dLbl>
            <c:dLbl>
              <c:idx val="5"/>
              <c:layout>
                <c:manualLayout>
                  <c:x val="0"/>
                  <c:y val="1.8223234624145785E-2"/>
                </c:manualLayout>
              </c:layout>
              <c:dLblPos val="t"/>
              <c:showVal val="1"/>
            </c:dLbl>
            <c:dLbl>
              <c:idx val="6"/>
              <c:layout>
                <c:manualLayout>
                  <c:x val="1.6899028305872787E-3"/>
                  <c:y val="2.1260440394836863E-2"/>
                </c:manualLayout>
              </c:layout>
              <c:dLblPos val="t"/>
              <c:showVal val="1"/>
            </c:dLbl>
            <c:dLbl>
              <c:idx val="7"/>
              <c:layout>
                <c:manualLayout>
                  <c:x val="-1.6899028305872787E-3"/>
                  <c:y val="1.2148823082763981E-2"/>
                </c:manualLayout>
              </c:layout>
              <c:dLblPos val="t"/>
              <c:showVal val="1"/>
            </c:dLbl>
            <c:dLbl>
              <c:idx val="8"/>
              <c:layout>
                <c:manualLayout>
                  <c:x val="-1.6899028305872787E-3"/>
                  <c:y val="1.82232346241459E-2"/>
                </c:manualLayout>
              </c:layout>
              <c:dLblPos val="t"/>
              <c:showVal val="1"/>
            </c:dLbl>
            <c:dLblPos val="t"/>
            <c:showVal val="1"/>
          </c:dLbls>
          <c:cat>
            <c:strRef>
              <c:f>'[4]Pass Rate Trendline'!$C$2:$O$2</c:f>
              <c:strCache>
                <c:ptCount val="13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  <c:pt idx="9">
                  <c:v>0513</c:v>
                </c:pt>
                <c:pt idx="10">
                  <c:v>0518</c:v>
                </c:pt>
                <c:pt idx="11">
                  <c:v>0524</c:v>
                </c:pt>
                <c:pt idx="12">
                  <c:v>0531</c:v>
                </c:pt>
              </c:strCache>
            </c:strRef>
          </c:cat>
          <c:val>
            <c:numRef>
              <c:f>'[4]Pass Rate Trendline'!$C$5:$O$5</c:f>
              <c:numCache>
                <c:formatCode>General</c:formatCode>
                <c:ptCount val="13"/>
                <c:pt idx="0">
                  <c:v>0.1111</c:v>
                </c:pt>
                <c:pt idx="1">
                  <c:v>0.1111</c:v>
                </c:pt>
                <c:pt idx="2">
                  <c:v>8.1100000000000005E-2</c:v>
                </c:pt>
                <c:pt idx="3">
                  <c:v>0.1135</c:v>
                </c:pt>
                <c:pt idx="4">
                  <c:v>9.7299999999999998E-2</c:v>
                </c:pt>
                <c:pt idx="5">
                  <c:v>9.1399999999999995E-2</c:v>
                </c:pt>
                <c:pt idx="6">
                  <c:v>9.1428571428571428E-2</c:v>
                </c:pt>
                <c:pt idx="7">
                  <c:v>5.7142857142857141E-2</c:v>
                </c:pt>
                <c:pt idx="8">
                  <c:v>4.5699999999999998E-2</c:v>
                </c:pt>
                <c:pt idx="9">
                  <c:v>0.15140000000000001</c:v>
                </c:pt>
                <c:pt idx="10">
                  <c:v>9.1400000000000009E-2</c:v>
                </c:pt>
                <c:pt idx="11">
                  <c:v>5.91E-2</c:v>
                </c:pt>
                <c:pt idx="12">
                  <c:v>5.2631578947368418E-2</c:v>
                </c:pt>
              </c:numCache>
            </c:numRef>
          </c:val>
        </c:ser>
        <c:marker val="1"/>
        <c:axId val="40778752"/>
        <c:axId val="40821504"/>
      </c:lineChart>
      <c:catAx>
        <c:axId val="40778752"/>
        <c:scaling>
          <c:orientation val="minMax"/>
        </c:scaling>
        <c:axPos val="b"/>
        <c:numFmt formatCode="@" sourceLinked="1"/>
        <c:majorTickMark val="none"/>
        <c:tickLblPos val="nextTo"/>
        <c:crossAx val="40821504"/>
        <c:crosses val="autoZero"/>
        <c:auto val="1"/>
        <c:lblAlgn val="ctr"/>
        <c:lblOffset val="100"/>
      </c:catAx>
      <c:valAx>
        <c:axId val="40821504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4077875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084"/>
        </c:manualLayout>
      </c:layout>
      <c:lineChart>
        <c:grouping val="standard"/>
        <c:ser>
          <c:idx val="0"/>
          <c:order val="0"/>
          <c:tx>
            <c:strRef>
              <c:f>'[5]Pass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'[5]Pass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'[5]Pass Rate Trendline'!$C$3:$K$3</c:f>
              <c:numCache>
                <c:formatCode>General</c:formatCode>
                <c:ptCount val="9"/>
                <c:pt idx="0">
                  <c:v>0.65710000000000002</c:v>
                </c:pt>
                <c:pt idx="1">
                  <c:v>0.86770000000000003</c:v>
                </c:pt>
                <c:pt idx="2">
                  <c:v>0.85950000000000004</c:v>
                </c:pt>
                <c:pt idx="3">
                  <c:v>0.83779999999999999</c:v>
                </c:pt>
                <c:pt idx="4">
                  <c:v>0.89190000000000003</c:v>
                </c:pt>
                <c:pt idx="5">
                  <c:v>0.87429999999999997</c:v>
                </c:pt>
                <c:pt idx="6">
                  <c:v>0.88</c:v>
                </c:pt>
                <c:pt idx="7">
                  <c:v>0.92</c:v>
                </c:pt>
                <c:pt idx="8">
                  <c:v>0.93710000000000004</c:v>
                </c:pt>
              </c:numCache>
            </c:numRef>
          </c:val>
        </c:ser>
        <c:ser>
          <c:idx val="1"/>
          <c:order val="1"/>
          <c:tx>
            <c:strRef>
              <c:f>'[5]Pass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'[5]Pass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'[5]Pass Rate Trendline'!$C$4:$K$4</c:f>
              <c:numCache>
                <c:formatCode>General</c:formatCode>
                <c:ptCount val="9"/>
                <c:pt idx="0">
                  <c:v>3.1699999999999999E-2</c:v>
                </c:pt>
                <c:pt idx="1">
                  <c:v>2.12E-2</c:v>
                </c:pt>
                <c:pt idx="2">
                  <c:v>5.9499999999999997E-2</c:v>
                </c:pt>
                <c:pt idx="3">
                  <c:v>4.8599999999999997E-2</c:v>
                </c:pt>
                <c:pt idx="4">
                  <c:v>1.0800000000000001E-2</c:v>
                </c:pt>
                <c:pt idx="5">
                  <c:v>3.4299999999999997E-2</c:v>
                </c:pt>
                <c:pt idx="6">
                  <c:v>2.8571428571428571E-2</c:v>
                </c:pt>
                <c:pt idx="7">
                  <c:v>2.2857142857142857E-2</c:v>
                </c:pt>
                <c:pt idx="8">
                  <c:v>1.7100000000000001E-2</c:v>
                </c:pt>
              </c:numCache>
            </c:numRef>
          </c:val>
        </c:ser>
        <c:ser>
          <c:idx val="2"/>
          <c:order val="2"/>
          <c:tx>
            <c:strRef>
              <c:f>'[5]Pass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'[5]Pass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'[5]Pass Rate Trendline'!$C$5:$K$5</c:f>
              <c:numCache>
                <c:formatCode>General</c:formatCode>
                <c:ptCount val="9"/>
                <c:pt idx="0">
                  <c:v>0.1111</c:v>
                </c:pt>
                <c:pt idx="1">
                  <c:v>0.1111</c:v>
                </c:pt>
                <c:pt idx="2">
                  <c:v>8.1100000000000005E-2</c:v>
                </c:pt>
                <c:pt idx="3">
                  <c:v>0.1135</c:v>
                </c:pt>
                <c:pt idx="4">
                  <c:v>9.7299999999999998E-2</c:v>
                </c:pt>
                <c:pt idx="5">
                  <c:v>9.1399999999999995E-2</c:v>
                </c:pt>
                <c:pt idx="6">
                  <c:v>9.1428571428571428E-2</c:v>
                </c:pt>
                <c:pt idx="7">
                  <c:v>5.7142857142857141E-2</c:v>
                </c:pt>
                <c:pt idx="8">
                  <c:v>4.5699999999999998E-2</c:v>
                </c:pt>
              </c:numCache>
            </c:numRef>
          </c:val>
        </c:ser>
        <c:marker val="1"/>
        <c:axId val="40844672"/>
        <c:axId val="40862848"/>
      </c:lineChart>
      <c:catAx>
        <c:axId val="40844672"/>
        <c:scaling>
          <c:orientation val="minMax"/>
        </c:scaling>
        <c:axPos val="b"/>
        <c:numFmt formatCode="@" sourceLinked="1"/>
        <c:majorTickMark val="none"/>
        <c:tickLblPos val="nextTo"/>
        <c:crossAx val="40862848"/>
        <c:crosses val="autoZero"/>
        <c:auto val="1"/>
        <c:lblAlgn val="ctr"/>
        <c:lblOffset val="100"/>
      </c:catAx>
      <c:valAx>
        <c:axId val="40862848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4084467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04"/>
        </c:manualLayout>
      </c:layout>
      <c:lineChart>
        <c:grouping val="standard"/>
        <c:ser>
          <c:idx val="0"/>
          <c:order val="0"/>
          <c:tx>
            <c:strRef>
              <c:f>'[5]Pass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'[5]Pass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'[5]Pass Rate Trendline'!$C$3:$K$3</c:f>
              <c:numCache>
                <c:formatCode>General</c:formatCode>
                <c:ptCount val="9"/>
                <c:pt idx="0">
                  <c:v>0.65710000000000002</c:v>
                </c:pt>
                <c:pt idx="1">
                  <c:v>0.86770000000000003</c:v>
                </c:pt>
                <c:pt idx="2">
                  <c:v>0.85950000000000004</c:v>
                </c:pt>
                <c:pt idx="3">
                  <c:v>0.83779999999999999</c:v>
                </c:pt>
                <c:pt idx="4">
                  <c:v>0.89190000000000003</c:v>
                </c:pt>
                <c:pt idx="5">
                  <c:v>0.87429999999999997</c:v>
                </c:pt>
                <c:pt idx="6">
                  <c:v>0.88</c:v>
                </c:pt>
                <c:pt idx="7">
                  <c:v>0.92</c:v>
                </c:pt>
                <c:pt idx="8">
                  <c:v>0.93710000000000004</c:v>
                </c:pt>
              </c:numCache>
            </c:numRef>
          </c:val>
        </c:ser>
        <c:ser>
          <c:idx val="1"/>
          <c:order val="1"/>
          <c:tx>
            <c:strRef>
              <c:f>'[5]Pass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1.3519222644697931E-2"/>
                  <c:y val="-5.1632498101746534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1829319814111042E-2"/>
                  <c:y val="-2.1260440394836738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8.4495141529362747E-3"/>
                  <c:y val="-2.4297646165527792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8.4495141529362747E-3"/>
                  <c:y val="-1.8223234624145785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5.0697084917619428E-3"/>
                  <c:y val="-1.8223234624145785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1.8223234624145785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'[5]Pass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'[5]Pass Rate Trendline'!$C$4:$K$4</c:f>
              <c:numCache>
                <c:formatCode>General</c:formatCode>
                <c:ptCount val="9"/>
                <c:pt idx="0">
                  <c:v>3.1699999999999999E-2</c:v>
                </c:pt>
                <c:pt idx="1">
                  <c:v>2.12E-2</c:v>
                </c:pt>
                <c:pt idx="2">
                  <c:v>5.9499999999999997E-2</c:v>
                </c:pt>
                <c:pt idx="3">
                  <c:v>4.8599999999999997E-2</c:v>
                </c:pt>
                <c:pt idx="4">
                  <c:v>1.0800000000000001E-2</c:v>
                </c:pt>
                <c:pt idx="5">
                  <c:v>3.4299999999999997E-2</c:v>
                </c:pt>
                <c:pt idx="6">
                  <c:v>2.8571428571428571E-2</c:v>
                </c:pt>
                <c:pt idx="7">
                  <c:v>2.2857142857142857E-2</c:v>
                </c:pt>
                <c:pt idx="8">
                  <c:v>1.7100000000000001E-2</c:v>
                </c:pt>
              </c:numCache>
            </c:numRef>
          </c:val>
        </c:ser>
        <c:ser>
          <c:idx val="2"/>
          <c:order val="2"/>
          <c:tx>
            <c:strRef>
              <c:f>'[5]Pass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'[5]Pass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'[5]Pass Rate Trendline'!$C$5:$K$5</c:f>
              <c:numCache>
                <c:formatCode>General</c:formatCode>
                <c:ptCount val="9"/>
                <c:pt idx="0">
                  <c:v>0.1111</c:v>
                </c:pt>
                <c:pt idx="1">
                  <c:v>0.1111</c:v>
                </c:pt>
                <c:pt idx="2">
                  <c:v>8.1100000000000005E-2</c:v>
                </c:pt>
                <c:pt idx="3">
                  <c:v>0.1135</c:v>
                </c:pt>
                <c:pt idx="4">
                  <c:v>9.7299999999999998E-2</c:v>
                </c:pt>
                <c:pt idx="5">
                  <c:v>9.1399999999999995E-2</c:v>
                </c:pt>
                <c:pt idx="6">
                  <c:v>9.1428571428571428E-2</c:v>
                </c:pt>
                <c:pt idx="7">
                  <c:v>5.7142857142857141E-2</c:v>
                </c:pt>
                <c:pt idx="8">
                  <c:v>4.5699999999999998E-2</c:v>
                </c:pt>
              </c:numCache>
            </c:numRef>
          </c:val>
        </c:ser>
        <c:marker val="1"/>
        <c:axId val="40988672"/>
        <c:axId val="40990208"/>
      </c:lineChart>
      <c:catAx>
        <c:axId val="40988672"/>
        <c:scaling>
          <c:orientation val="minMax"/>
        </c:scaling>
        <c:axPos val="b"/>
        <c:numFmt formatCode="@" sourceLinked="1"/>
        <c:majorTickMark val="none"/>
        <c:tickLblPos val="nextTo"/>
        <c:crossAx val="40990208"/>
        <c:crosses val="autoZero"/>
        <c:auto val="1"/>
        <c:lblAlgn val="ctr"/>
        <c:lblOffset val="100"/>
      </c:catAx>
      <c:valAx>
        <c:axId val="40990208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4098867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073"/>
        </c:manualLayout>
      </c:layout>
      <c:lineChart>
        <c:grouping val="standard"/>
        <c:ser>
          <c:idx val="0"/>
          <c:order val="0"/>
          <c:tx>
            <c:strRef>
              <c:f>'[6]Pass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'[6]Pass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'[6]Pass Rate Trendline'!$C$3:$K$3</c:f>
              <c:numCache>
                <c:formatCode>General</c:formatCode>
                <c:ptCount val="9"/>
                <c:pt idx="0">
                  <c:v>0.65710000000000002</c:v>
                </c:pt>
                <c:pt idx="1">
                  <c:v>0.86770000000000003</c:v>
                </c:pt>
                <c:pt idx="2">
                  <c:v>0.85950000000000004</c:v>
                </c:pt>
                <c:pt idx="3">
                  <c:v>0.83779999999999999</c:v>
                </c:pt>
                <c:pt idx="4">
                  <c:v>0.89190000000000003</c:v>
                </c:pt>
                <c:pt idx="5">
                  <c:v>0.87429999999999997</c:v>
                </c:pt>
                <c:pt idx="6">
                  <c:v>0.88</c:v>
                </c:pt>
                <c:pt idx="7">
                  <c:v>0.92</c:v>
                </c:pt>
                <c:pt idx="8">
                  <c:v>0.93710000000000004</c:v>
                </c:pt>
              </c:numCache>
            </c:numRef>
          </c:val>
        </c:ser>
        <c:ser>
          <c:idx val="1"/>
          <c:order val="1"/>
          <c:tx>
            <c:strRef>
              <c:f>'[6]Pass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'[6]Pass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'[6]Pass Rate Trendline'!$C$4:$K$4</c:f>
              <c:numCache>
                <c:formatCode>General</c:formatCode>
                <c:ptCount val="9"/>
                <c:pt idx="0">
                  <c:v>3.1699999999999999E-2</c:v>
                </c:pt>
                <c:pt idx="1">
                  <c:v>2.12E-2</c:v>
                </c:pt>
                <c:pt idx="2">
                  <c:v>5.9499999999999997E-2</c:v>
                </c:pt>
                <c:pt idx="3">
                  <c:v>4.8599999999999997E-2</c:v>
                </c:pt>
                <c:pt idx="4">
                  <c:v>1.0800000000000001E-2</c:v>
                </c:pt>
                <c:pt idx="5">
                  <c:v>3.4299999999999997E-2</c:v>
                </c:pt>
                <c:pt idx="6">
                  <c:v>2.8571428571428571E-2</c:v>
                </c:pt>
                <c:pt idx="7">
                  <c:v>2.2857142857142857E-2</c:v>
                </c:pt>
                <c:pt idx="8">
                  <c:v>1.7100000000000001E-2</c:v>
                </c:pt>
              </c:numCache>
            </c:numRef>
          </c:val>
        </c:ser>
        <c:ser>
          <c:idx val="2"/>
          <c:order val="2"/>
          <c:tx>
            <c:strRef>
              <c:f>'[6]Pass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'[6]Pass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'[6]Pass Rate Trendline'!$C$5:$K$5</c:f>
              <c:numCache>
                <c:formatCode>General</c:formatCode>
                <c:ptCount val="9"/>
                <c:pt idx="0">
                  <c:v>0.1111</c:v>
                </c:pt>
                <c:pt idx="1">
                  <c:v>0.1111</c:v>
                </c:pt>
                <c:pt idx="2">
                  <c:v>8.1100000000000005E-2</c:v>
                </c:pt>
                <c:pt idx="3">
                  <c:v>0.1135</c:v>
                </c:pt>
                <c:pt idx="4">
                  <c:v>9.7299999999999998E-2</c:v>
                </c:pt>
                <c:pt idx="5">
                  <c:v>9.1399999999999995E-2</c:v>
                </c:pt>
                <c:pt idx="6">
                  <c:v>9.1428571428571428E-2</c:v>
                </c:pt>
                <c:pt idx="7">
                  <c:v>5.7142857142857141E-2</c:v>
                </c:pt>
                <c:pt idx="8">
                  <c:v>4.5699999999999998E-2</c:v>
                </c:pt>
              </c:numCache>
            </c:numRef>
          </c:val>
        </c:ser>
        <c:marker val="1"/>
        <c:axId val="41046400"/>
        <c:axId val="41047936"/>
      </c:lineChart>
      <c:catAx>
        <c:axId val="41046400"/>
        <c:scaling>
          <c:orientation val="minMax"/>
        </c:scaling>
        <c:axPos val="b"/>
        <c:numFmt formatCode="@" sourceLinked="1"/>
        <c:majorTickMark val="none"/>
        <c:tickLblPos val="nextTo"/>
        <c:crossAx val="41047936"/>
        <c:crosses val="autoZero"/>
        <c:auto val="1"/>
        <c:lblAlgn val="ctr"/>
        <c:lblOffset val="100"/>
      </c:catAx>
      <c:valAx>
        <c:axId val="41047936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4104640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3996"/>
        </c:manualLayout>
      </c:layout>
      <c:lineChart>
        <c:grouping val="standard"/>
        <c:ser>
          <c:idx val="0"/>
          <c:order val="0"/>
          <c:tx>
            <c:strRef>
              <c:f>'Pass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numRef>
              <c:f>'Pass Rate Trendline'!$C$2:$K$2</c:f>
              <c:numCache>
                <c:formatCode>@</c:formatCode>
                <c:ptCount val="9"/>
              </c:numCache>
            </c:numRef>
          </c:cat>
          <c:val>
            <c:numRef>
              <c:f>'Pass Rate Trendline'!$C$3:$K$3</c:f>
              <c:numCache>
                <c:formatCode>0.00%</c:formatCode>
                <c:ptCount val="9"/>
              </c:numCache>
            </c:numRef>
          </c:val>
        </c:ser>
        <c:ser>
          <c:idx val="1"/>
          <c:order val="1"/>
          <c:tx>
            <c:strRef>
              <c:f>'Pass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1.3519222644697931E-2"/>
                  <c:y val="-5.1632498101746534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1829319814111035E-2"/>
                  <c:y val="-2.1260440394836738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8.4495141529362747E-3"/>
                  <c:y val="-2.4297646165527792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8.4495141529362747E-3"/>
                  <c:y val="-1.8223234624145785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5.0697084917619394E-3"/>
                  <c:y val="-1.8223234624145785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1.8223234624145785E-2"/>
                </c:manualLayout>
              </c:layout>
              <c:dLblPos val="b"/>
              <c:showVal val="1"/>
            </c:dLbl>
            <c:dLblPos val="b"/>
            <c:showVal val="1"/>
          </c:dLbls>
          <c:cat>
            <c:numRef>
              <c:f>'Pass Rate Trendline'!$C$2:$K$2</c:f>
              <c:numCache>
                <c:formatCode>@</c:formatCode>
                <c:ptCount val="9"/>
              </c:numCache>
            </c:numRef>
          </c:cat>
          <c:val>
            <c:numRef>
              <c:f>'Pass Rate Trendline'!$C$4:$K$4</c:f>
              <c:numCache>
                <c:formatCode>0.00%</c:formatCode>
                <c:ptCount val="9"/>
              </c:numCache>
            </c:numRef>
          </c:val>
        </c:ser>
        <c:ser>
          <c:idx val="2"/>
          <c:order val="2"/>
          <c:tx>
            <c:strRef>
              <c:f>'Pass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numRef>
              <c:f>'Pass Rate Trendline'!$C$2:$K$2</c:f>
              <c:numCache>
                <c:formatCode>@</c:formatCode>
                <c:ptCount val="9"/>
              </c:numCache>
            </c:numRef>
          </c:cat>
          <c:val>
            <c:numRef>
              <c:f>'Pass Rate Trendline'!$C$5:$K$5</c:f>
              <c:numCache>
                <c:formatCode>0.00%</c:formatCode>
                <c:ptCount val="9"/>
              </c:numCache>
            </c:numRef>
          </c:val>
        </c:ser>
        <c:marker val="1"/>
        <c:axId val="39692160"/>
        <c:axId val="39693696"/>
      </c:lineChart>
      <c:catAx>
        <c:axId val="39692160"/>
        <c:scaling>
          <c:orientation val="minMax"/>
        </c:scaling>
        <c:axPos val="b"/>
        <c:numFmt formatCode="@" sourceLinked="1"/>
        <c:majorTickMark val="none"/>
        <c:tickLblPos val="nextTo"/>
        <c:crossAx val="39693696"/>
        <c:crosses val="autoZero"/>
        <c:auto val="1"/>
        <c:lblAlgn val="ctr"/>
        <c:lblOffset val="100"/>
      </c:catAx>
      <c:valAx>
        <c:axId val="39693696"/>
        <c:scaling>
          <c:orientation val="minMax"/>
        </c:scaling>
        <c:axPos val="l"/>
        <c:majorGridlines/>
        <c:title/>
        <c:numFmt formatCode="0.00%" sourceLinked="1"/>
        <c:majorTickMark val="none"/>
        <c:tickLblPos val="nextTo"/>
        <c:crossAx val="3969216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018"/>
        </c:manualLayout>
      </c:layout>
      <c:lineChart>
        <c:grouping val="standard"/>
        <c:ser>
          <c:idx val="0"/>
          <c:order val="0"/>
          <c:tx>
            <c:strRef>
              <c:f>'[6]Pass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'[6]Pass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'[6]Pass Rate Trendline'!$C$3:$K$3</c:f>
              <c:numCache>
                <c:formatCode>General</c:formatCode>
                <c:ptCount val="9"/>
                <c:pt idx="0">
                  <c:v>0.65710000000000002</c:v>
                </c:pt>
                <c:pt idx="1">
                  <c:v>0.86770000000000003</c:v>
                </c:pt>
                <c:pt idx="2">
                  <c:v>0.85950000000000004</c:v>
                </c:pt>
                <c:pt idx="3">
                  <c:v>0.83779999999999999</c:v>
                </c:pt>
                <c:pt idx="4">
                  <c:v>0.89190000000000003</c:v>
                </c:pt>
                <c:pt idx="5">
                  <c:v>0.87429999999999997</c:v>
                </c:pt>
                <c:pt idx="6">
                  <c:v>0.88</c:v>
                </c:pt>
                <c:pt idx="7">
                  <c:v>0.92</c:v>
                </c:pt>
                <c:pt idx="8">
                  <c:v>0.93710000000000004</c:v>
                </c:pt>
              </c:numCache>
            </c:numRef>
          </c:val>
        </c:ser>
        <c:ser>
          <c:idx val="1"/>
          <c:order val="1"/>
          <c:tx>
            <c:strRef>
              <c:f>'[6]Pass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1.3519222644697931E-2"/>
                  <c:y val="-5.1632498101746534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1829319814111039E-2"/>
                  <c:y val="-2.1260440394836738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8.4495141529362747E-3"/>
                  <c:y val="-2.4297646165527792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8.4495141529362747E-3"/>
                  <c:y val="-1.8223234624145785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5.0697084917619411E-3"/>
                  <c:y val="-1.8223234624145785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1.8223234624145785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'[6]Pass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'[6]Pass Rate Trendline'!$C$4:$K$4</c:f>
              <c:numCache>
                <c:formatCode>General</c:formatCode>
                <c:ptCount val="9"/>
                <c:pt idx="0">
                  <c:v>3.1699999999999999E-2</c:v>
                </c:pt>
                <c:pt idx="1">
                  <c:v>2.12E-2</c:v>
                </c:pt>
                <c:pt idx="2">
                  <c:v>5.9499999999999997E-2</c:v>
                </c:pt>
                <c:pt idx="3">
                  <c:v>4.8599999999999997E-2</c:v>
                </c:pt>
                <c:pt idx="4">
                  <c:v>1.0800000000000001E-2</c:v>
                </c:pt>
                <c:pt idx="5">
                  <c:v>3.4299999999999997E-2</c:v>
                </c:pt>
                <c:pt idx="6">
                  <c:v>2.8571428571428571E-2</c:v>
                </c:pt>
                <c:pt idx="7">
                  <c:v>2.2857142857142857E-2</c:v>
                </c:pt>
                <c:pt idx="8">
                  <c:v>1.7100000000000001E-2</c:v>
                </c:pt>
              </c:numCache>
            </c:numRef>
          </c:val>
        </c:ser>
        <c:ser>
          <c:idx val="2"/>
          <c:order val="2"/>
          <c:tx>
            <c:strRef>
              <c:f>'[6]Pass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'[6]Pass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'[6]Pass Rate Trendline'!$C$5:$K$5</c:f>
              <c:numCache>
                <c:formatCode>General</c:formatCode>
                <c:ptCount val="9"/>
                <c:pt idx="0">
                  <c:v>0.1111</c:v>
                </c:pt>
                <c:pt idx="1">
                  <c:v>0.1111</c:v>
                </c:pt>
                <c:pt idx="2">
                  <c:v>8.1100000000000005E-2</c:v>
                </c:pt>
                <c:pt idx="3">
                  <c:v>0.1135</c:v>
                </c:pt>
                <c:pt idx="4">
                  <c:v>9.7299999999999998E-2</c:v>
                </c:pt>
                <c:pt idx="5">
                  <c:v>9.1399999999999995E-2</c:v>
                </c:pt>
                <c:pt idx="6">
                  <c:v>9.1428571428571428E-2</c:v>
                </c:pt>
                <c:pt idx="7">
                  <c:v>5.7142857142857141E-2</c:v>
                </c:pt>
                <c:pt idx="8">
                  <c:v>4.5699999999999998E-2</c:v>
                </c:pt>
              </c:numCache>
            </c:numRef>
          </c:val>
        </c:ser>
        <c:marker val="1"/>
        <c:axId val="40923904"/>
        <c:axId val="40925440"/>
      </c:lineChart>
      <c:catAx>
        <c:axId val="40923904"/>
        <c:scaling>
          <c:orientation val="minMax"/>
        </c:scaling>
        <c:axPos val="b"/>
        <c:numFmt formatCode="@" sourceLinked="1"/>
        <c:majorTickMark val="none"/>
        <c:tickLblPos val="nextTo"/>
        <c:crossAx val="40925440"/>
        <c:crosses val="autoZero"/>
        <c:auto val="1"/>
        <c:lblAlgn val="ctr"/>
        <c:lblOffset val="100"/>
      </c:catAx>
      <c:valAx>
        <c:axId val="40925440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4092390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394"/>
        </c:manualLayout>
      </c:layout>
      <c:lineChart>
        <c:grouping val="standard"/>
        <c:ser>
          <c:idx val="0"/>
          <c:order val="0"/>
          <c:tx>
            <c:strRef>
              <c:f>'[7]Pass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'[7]Pass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'[7]Pass Rate Trendline'!$C$3:$K$3</c:f>
              <c:numCache>
                <c:formatCode>General</c:formatCode>
                <c:ptCount val="9"/>
                <c:pt idx="0">
                  <c:v>0.65710000000000002</c:v>
                </c:pt>
                <c:pt idx="1">
                  <c:v>0.86770000000000003</c:v>
                </c:pt>
                <c:pt idx="2">
                  <c:v>0.85950000000000004</c:v>
                </c:pt>
                <c:pt idx="3">
                  <c:v>0.83779999999999999</c:v>
                </c:pt>
                <c:pt idx="4">
                  <c:v>0.89190000000000003</c:v>
                </c:pt>
                <c:pt idx="5">
                  <c:v>0.87429999999999997</c:v>
                </c:pt>
                <c:pt idx="6">
                  <c:v>0.88</c:v>
                </c:pt>
                <c:pt idx="7">
                  <c:v>0.92</c:v>
                </c:pt>
                <c:pt idx="8">
                  <c:v>0.93710000000000004</c:v>
                </c:pt>
              </c:numCache>
            </c:numRef>
          </c:val>
        </c:ser>
        <c:ser>
          <c:idx val="1"/>
          <c:order val="1"/>
          <c:tx>
            <c:strRef>
              <c:f>'[7]Pass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'[7]Pass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'[7]Pass Rate Trendline'!$C$4:$K$4</c:f>
              <c:numCache>
                <c:formatCode>General</c:formatCode>
                <c:ptCount val="9"/>
                <c:pt idx="0">
                  <c:v>3.1699999999999999E-2</c:v>
                </c:pt>
                <c:pt idx="1">
                  <c:v>2.12E-2</c:v>
                </c:pt>
                <c:pt idx="2">
                  <c:v>5.9499999999999997E-2</c:v>
                </c:pt>
                <c:pt idx="3">
                  <c:v>4.8599999999999997E-2</c:v>
                </c:pt>
                <c:pt idx="4">
                  <c:v>1.0800000000000001E-2</c:v>
                </c:pt>
                <c:pt idx="5">
                  <c:v>3.4299999999999997E-2</c:v>
                </c:pt>
                <c:pt idx="6">
                  <c:v>2.8571428571428571E-2</c:v>
                </c:pt>
                <c:pt idx="7">
                  <c:v>2.2857142857142857E-2</c:v>
                </c:pt>
                <c:pt idx="8">
                  <c:v>1.7100000000000001E-2</c:v>
                </c:pt>
              </c:numCache>
            </c:numRef>
          </c:val>
        </c:ser>
        <c:ser>
          <c:idx val="2"/>
          <c:order val="2"/>
          <c:tx>
            <c:strRef>
              <c:f>'[7]Pass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'[7]Pass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'[7]Pass Rate Trendline'!$C$5:$K$5</c:f>
              <c:numCache>
                <c:formatCode>General</c:formatCode>
                <c:ptCount val="9"/>
                <c:pt idx="0">
                  <c:v>0.1111</c:v>
                </c:pt>
                <c:pt idx="1">
                  <c:v>0.1111</c:v>
                </c:pt>
                <c:pt idx="2">
                  <c:v>8.1100000000000005E-2</c:v>
                </c:pt>
                <c:pt idx="3">
                  <c:v>0.1135</c:v>
                </c:pt>
                <c:pt idx="4">
                  <c:v>9.7299999999999998E-2</c:v>
                </c:pt>
                <c:pt idx="5">
                  <c:v>9.1399999999999995E-2</c:v>
                </c:pt>
                <c:pt idx="6">
                  <c:v>9.1428571428571428E-2</c:v>
                </c:pt>
                <c:pt idx="7">
                  <c:v>5.7142857142857141E-2</c:v>
                </c:pt>
                <c:pt idx="8">
                  <c:v>4.5699999999999998E-2</c:v>
                </c:pt>
              </c:numCache>
            </c:numRef>
          </c:val>
        </c:ser>
        <c:marker val="1"/>
        <c:axId val="41096320"/>
        <c:axId val="41097856"/>
      </c:lineChart>
      <c:catAx>
        <c:axId val="41096320"/>
        <c:scaling>
          <c:orientation val="minMax"/>
        </c:scaling>
        <c:axPos val="b"/>
        <c:numFmt formatCode="@" sourceLinked="1"/>
        <c:majorTickMark val="none"/>
        <c:tickLblPos val="nextTo"/>
        <c:crossAx val="41097856"/>
        <c:crosses val="autoZero"/>
        <c:auto val="1"/>
        <c:lblAlgn val="ctr"/>
        <c:lblOffset val="100"/>
      </c:catAx>
      <c:valAx>
        <c:axId val="41097856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4109632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3884"/>
        </c:manualLayout>
      </c:layout>
      <c:lineChart>
        <c:grouping val="standard"/>
        <c:ser>
          <c:idx val="0"/>
          <c:order val="0"/>
          <c:tx>
            <c:strRef>
              <c:f>'[7]Pass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'[7]Pass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'[7]Pass Rate Trendline'!$C$3:$K$3</c:f>
              <c:numCache>
                <c:formatCode>General</c:formatCode>
                <c:ptCount val="9"/>
                <c:pt idx="0">
                  <c:v>0.65710000000000002</c:v>
                </c:pt>
                <c:pt idx="1">
                  <c:v>0.86770000000000003</c:v>
                </c:pt>
                <c:pt idx="2">
                  <c:v>0.85950000000000004</c:v>
                </c:pt>
                <c:pt idx="3">
                  <c:v>0.83779999999999999</c:v>
                </c:pt>
                <c:pt idx="4">
                  <c:v>0.89190000000000003</c:v>
                </c:pt>
                <c:pt idx="5">
                  <c:v>0.87429999999999997</c:v>
                </c:pt>
                <c:pt idx="6">
                  <c:v>0.88</c:v>
                </c:pt>
                <c:pt idx="7">
                  <c:v>0.92</c:v>
                </c:pt>
                <c:pt idx="8">
                  <c:v>0.93710000000000004</c:v>
                </c:pt>
              </c:numCache>
            </c:numRef>
          </c:val>
        </c:ser>
        <c:ser>
          <c:idx val="1"/>
          <c:order val="1"/>
          <c:tx>
            <c:strRef>
              <c:f>'[7]Pass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1.3519222644697931E-2"/>
                  <c:y val="-5.1632498101746534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1829319814111014E-2"/>
                  <c:y val="-2.1260440394836738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8.4495141529362747E-3"/>
                  <c:y val="-2.4297646165527792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8.4495141529362747E-3"/>
                  <c:y val="-1.8223234624145785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5.0697084917619255E-3"/>
                  <c:y val="-1.8223234624145785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1.8223234624145785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'[7]Pass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'[7]Pass Rate Trendline'!$C$4:$K$4</c:f>
              <c:numCache>
                <c:formatCode>General</c:formatCode>
                <c:ptCount val="9"/>
                <c:pt idx="0">
                  <c:v>3.1699999999999999E-2</c:v>
                </c:pt>
                <c:pt idx="1">
                  <c:v>2.12E-2</c:v>
                </c:pt>
                <c:pt idx="2">
                  <c:v>5.9499999999999997E-2</c:v>
                </c:pt>
                <c:pt idx="3">
                  <c:v>4.8599999999999997E-2</c:v>
                </c:pt>
                <c:pt idx="4">
                  <c:v>1.0800000000000001E-2</c:v>
                </c:pt>
                <c:pt idx="5">
                  <c:v>3.4299999999999997E-2</c:v>
                </c:pt>
                <c:pt idx="6">
                  <c:v>2.8571428571428571E-2</c:v>
                </c:pt>
                <c:pt idx="7">
                  <c:v>2.2857142857142857E-2</c:v>
                </c:pt>
                <c:pt idx="8">
                  <c:v>1.7100000000000001E-2</c:v>
                </c:pt>
              </c:numCache>
            </c:numRef>
          </c:val>
        </c:ser>
        <c:ser>
          <c:idx val="2"/>
          <c:order val="2"/>
          <c:tx>
            <c:strRef>
              <c:f>'[7]Pass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'[7]Pass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'[7]Pass Rate Trendline'!$C$5:$K$5</c:f>
              <c:numCache>
                <c:formatCode>General</c:formatCode>
                <c:ptCount val="9"/>
                <c:pt idx="0">
                  <c:v>0.1111</c:v>
                </c:pt>
                <c:pt idx="1">
                  <c:v>0.1111</c:v>
                </c:pt>
                <c:pt idx="2">
                  <c:v>8.1100000000000005E-2</c:v>
                </c:pt>
                <c:pt idx="3">
                  <c:v>0.1135</c:v>
                </c:pt>
                <c:pt idx="4">
                  <c:v>9.7299999999999998E-2</c:v>
                </c:pt>
                <c:pt idx="5">
                  <c:v>9.1399999999999995E-2</c:v>
                </c:pt>
                <c:pt idx="6">
                  <c:v>9.1428571428571428E-2</c:v>
                </c:pt>
                <c:pt idx="7">
                  <c:v>5.7142857142857141E-2</c:v>
                </c:pt>
                <c:pt idx="8">
                  <c:v>4.5699999999999998E-2</c:v>
                </c:pt>
              </c:numCache>
            </c:numRef>
          </c:val>
        </c:ser>
        <c:marker val="1"/>
        <c:axId val="41158144"/>
        <c:axId val="41159680"/>
      </c:lineChart>
      <c:catAx>
        <c:axId val="41158144"/>
        <c:scaling>
          <c:orientation val="minMax"/>
        </c:scaling>
        <c:axPos val="b"/>
        <c:numFmt formatCode="@" sourceLinked="1"/>
        <c:majorTickMark val="none"/>
        <c:tickLblPos val="nextTo"/>
        <c:crossAx val="41159680"/>
        <c:crosses val="autoZero"/>
        <c:auto val="1"/>
        <c:lblAlgn val="ctr"/>
        <c:lblOffset val="100"/>
      </c:catAx>
      <c:valAx>
        <c:axId val="41159680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4115814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3696"/>
        </c:manualLayout>
      </c:layout>
      <c:lineChart>
        <c:grouping val="standard"/>
        <c:ser>
          <c:idx val="0"/>
          <c:order val="0"/>
          <c:tx>
            <c:strRef>
              <c:f>'[8]Pass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'[8]Pass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'[8]Pass Rate Trendline'!$C$3:$K$3</c:f>
              <c:numCache>
                <c:formatCode>General</c:formatCode>
                <c:ptCount val="9"/>
                <c:pt idx="0">
                  <c:v>0.65710000000000002</c:v>
                </c:pt>
                <c:pt idx="1">
                  <c:v>0.86770000000000003</c:v>
                </c:pt>
                <c:pt idx="2">
                  <c:v>0.85950000000000004</c:v>
                </c:pt>
                <c:pt idx="3">
                  <c:v>0.83779999999999999</c:v>
                </c:pt>
                <c:pt idx="4">
                  <c:v>0.89190000000000003</c:v>
                </c:pt>
                <c:pt idx="5">
                  <c:v>0.87429999999999997</c:v>
                </c:pt>
                <c:pt idx="6">
                  <c:v>0.88</c:v>
                </c:pt>
                <c:pt idx="7">
                  <c:v>0.92</c:v>
                </c:pt>
                <c:pt idx="8">
                  <c:v>0.93710000000000004</c:v>
                </c:pt>
              </c:numCache>
            </c:numRef>
          </c:val>
        </c:ser>
        <c:ser>
          <c:idx val="1"/>
          <c:order val="1"/>
          <c:tx>
            <c:strRef>
              <c:f>'[8]Pass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'[8]Pass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'[8]Pass Rate Trendline'!$C$4:$K$4</c:f>
              <c:numCache>
                <c:formatCode>General</c:formatCode>
                <c:ptCount val="9"/>
                <c:pt idx="0">
                  <c:v>3.1699999999999999E-2</c:v>
                </c:pt>
                <c:pt idx="1">
                  <c:v>2.12E-2</c:v>
                </c:pt>
                <c:pt idx="2">
                  <c:v>5.9499999999999997E-2</c:v>
                </c:pt>
                <c:pt idx="3">
                  <c:v>4.8599999999999997E-2</c:v>
                </c:pt>
                <c:pt idx="4">
                  <c:v>1.0800000000000001E-2</c:v>
                </c:pt>
                <c:pt idx="5">
                  <c:v>3.4299999999999997E-2</c:v>
                </c:pt>
                <c:pt idx="6">
                  <c:v>2.8571428571428571E-2</c:v>
                </c:pt>
                <c:pt idx="7">
                  <c:v>2.2857142857142857E-2</c:v>
                </c:pt>
                <c:pt idx="8">
                  <c:v>1.7100000000000001E-2</c:v>
                </c:pt>
              </c:numCache>
            </c:numRef>
          </c:val>
        </c:ser>
        <c:ser>
          <c:idx val="2"/>
          <c:order val="2"/>
          <c:tx>
            <c:strRef>
              <c:f>'[8]Pass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'[8]Pass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'[8]Pass Rate Trendline'!$C$5:$K$5</c:f>
              <c:numCache>
                <c:formatCode>General</c:formatCode>
                <c:ptCount val="9"/>
                <c:pt idx="0">
                  <c:v>0.1111</c:v>
                </c:pt>
                <c:pt idx="1">
                  <c:v>0.1111</c:v>
                </c:pt>
                <c:pt idx="2">
                  <c:v>8.1100000000000005E-2</c:v>
                </c:pt>
                <c:pt idx="3">
                  <c:v>0.1135</c:v>
                </c:pt>
                <c:pt idx="4">
                  <c:v>9.7299999999999998E-2</c:v>
                </c:pt>
                <c:pt idx="5">
                  <c:v>9.1399999999999995E-2</c:v>
                </c:pt>
                <c:pt idx="6">
                  <c:v>9.1428571428571428E-2</c:v>
                </c:pt>
                <c:pt idx="7">
                  <c:v>5.7142857142857141E-2</c:v>
                </c:pt>
                <c:pt idx="8">
                  <c:v>4.5699999999999998E-2</c:v>
                </c:pt>
              </c:numCache>
            </c:numRef>
          </c:val>
        </c:ser>
        <c:marker val="1"/>
        <c:axId val="41207680"/>
        <c:axId val="41209216"/>
      </c:lineChart>
      <c:catAx>
        <c:axId val="41207680"/>
        <c:scaling>
          <c:orientation val="minMax"/>
        </c:scaling>
        <c:axPos val="b"/>
        <c:numFmt formatCode="@" sourceLinked="1"/>
        <c:majorTickMark val="none"/>
        <c:tickLblPos val="nextTo"/>
        <c:crossAx val="41209216"/>
        <c:crosses val="autoZero"/>
        <c:auto val="1"/>
        <c:lblAlgn val="ctr"/>
        <c:lblOffset val="100"/>
      </c:catAx>
      <c:valAx>
        <c:axId val="41209216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4120768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 DS 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03572210455885"/>
          <c:y val="0.14736010781417141"/>
          <c:w val="0.81466919539926808"/>
          <c:h val="0.75186518766216892"/>
        </c:manualLayout>
      </c:layout>
      <c:lineChart>
        <c:grouping val="standard"/>
        <c:ser>
          <c:idx val="0"/>
          <c:order val="0"/>
          <c:tx>
            <c:strRef>
              <c:f>'Pass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>
              <c:idx val="2"/>
              <c:layout>
                <c:manualLayout>
                  <c:x val="0"/>
                  <c:y val="-6.1181424435791193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0"/>
                  <c:y val="9.6969715479783523E-3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6.1557396310201193E-3"/>
                  <c:y val="-6.2439716046712834E-2"/>
                </c:manualLayout>
              </c:layout>
              <c:dLblPos val="b"/>
              <c:showVal val="1"/>
            </c:dLbl>
            <c:dLbl>
              <c:idx val="8"/>
              <c:layout>
                <c:manualLayout>
                  <c:x val="4.9245917048160994E-3"/>
                  <c:y val="-5.7368658051760134E-2"/>
                </c:manualLayout>
              </c:layout>
              <c:dLblPos val="b"/>
              <c:showVal val="1"/>
            </c:dLbl>
            <c:dLbl>
              <c:idx val="12"/>
              <c:layout>
                <c:manualLayout>
                  <c:x val="0"/>
                  <c:y val="-1.4767930036225453E-2"/>
                </c:manualLayout>
              </c:layout>
              <c:dLblPos val="b"/>
              <c:showVal val="1"/>
            </c:dLbl>
            <c:dLbl>
              <c:idx val="13"/>
              <c:layout>
                <c:manualLayout>
                  <c:x val="4.9406838745602024E-3"/>
                  <c:y val="-5.4591468306651084E-2"/>
                </c:manualLayout>
              </c:layout>
              <c:dLblPos val="b"/>
              <c:showVal val="1"/>
            </c:dLbl>
            <c:dLbl>
              <c:idx val="14"/>
              <c:layout>
                <c:manualLayout>
                  <c:x val="-1.8467218893060369E-2"/>
                  <c:y val="-3.8787886191913382E-2"/>
                </c:manualLayout>
              </c:layout>
              <c:dLblPos val="b"/>
              <c:showVal val="1"/>
            </c:dLbl>
            <c:dLbl>
              <c:idx val="15"/>
              <c:layout>
                <c:manualLayout>
                  <c:x val="0"/>
                  <c:y val="-6.3291128726680485E-3"/>
                </c:manualLayout>
              </c:layout>
              <c:dLblPos val="b"/>
              <c:showVal val="1"/>
            </c:dLbl>
            <c:dLbl>
              <c:idx val="16"/>
              <c:layout>
                <c:manualLayout>
                  <c:x val="-1.2472715933894598E-3"/>
                  <c:y val="-5.2742607272234523E-2"/>
                </c:manualLayout>
              </c:layout>
              <c:dLblPos val="b"/>
              <c:showVal val="1"/>
            </c:dLbl>
            <c:dLbl>
              <c:idx val="18"/>
              <c:layout>
                <c:manualLayout>
                  <c:x val="-2.4945431867790142E-3"/>
                  <c:y val="-5.0632902981344423E-2"/>
                </c:manualLayout>
              </c:layout>
              <c:dLblPos val="b"/>
              <c:showVal val="1"/>
            </c:dLbl>
            <c:dLbl>
              <c:idx val="21"/>
              <c:layout>
                <c:manualLayout>
                  <c:x val="0"/>
                  <c:y val="-5.6425112178498847E-2"/>
                </c:manualLayout>
              </c:layout>
              <c:dLblPos val="b"/>
              <c:showVal val="1"/>
            </c:dLbl>
            <c:dLbl>
              <c:idx val="22"/>
              <c:layout>
                <c:manualLayout>
                  <c:x val="-4.9245917048160084E-3"/>
                  <c:y val="-9.6969715479783523E-3"/>
                </c:manualLayout>
              </c:layout>
              <c:dLblPos val="b"/>
              <c:showVal val="1"/>
            </c:dLbl>
            <c:dLbl>
              <c:idx val="23"/>
              <c:layout>
                <c:manualLayout>
                  <c:x val="1.3542627188244264E-2"/>
                  <c:y val="-5.8181829287870065E-2"/>
                </c:manualLayout>
              </c:layout>
              <c:dLblPos val="b"/>
              <c:showVal val="1"/>
            </c:dLbl>
            <c:dLbl>
              <c:idx val="24"/>
              <c:layout>
                <c:manualLayout>
                  <c:x val="4.9245917048160994E-3"/>
                  <c:y val="-1.6969700208963059E-2"/>
                </c:manualLayout>
              </c:layout>
              <c:dLblPos val="b"/>
              <c:showVal val="1"/>
            </c:dLbl>
            <c:dLbl>
              <c:idx val="25"/>
              <c:layout>
                <c:manualLayout>
                  <c:x val="4.9244947640345134E-3"/>
                  <c:y val="-6.7878800835849004E-2"/>
                </c:manualLayout>
              </c:layout>
              <c:dLblPos val="b"/>
              <c:showVal val="1"/>
            </c:dLbl>
            <c:dLbl>
              <c:idx val="26"/>
              <c:layout>
                <c:manualLayout>
                  <c:x val="0"/>
                  <c:y val="7.5046904315198811E-3"/>
                </c:manualLayout>
              </c:layout>
              <c:dLblPos val="b"/>
              <c:showVal val="1"/>
            </c:dLbl>
            <c:dLbl>
              <c:idx val="27"/>
              <c:layout>
                <c:manualLayout>
                  <c:x val="3.3783783783783812E-3"/>
                  <c:y val="-1.50093808630394E-2"/>
                </c:manualLayout>
              </c:layout>
              <c:dLblPos val="b"/>
              <c:showVal val="1"/>
            </c:dLbl>
            <c:dLbl>
              <c:idx val="28"/>
              <c:layout>
                <c:manualLayout>
                  <c:x val="-3.3783783783783812E-3"/>
                  <c:y val="-6.0037523452157723E-2"/>
                </c:manualLayout>
              </c:layout>
              <c:dLblPos val="b"/>
              <c:showVal val="1"/>
            </c:dLbl>
            <c:dLbl>
              <c:idx val="31"/>
              <c:layout>
                <c:manualLayout>
                  <c:x val="0"/>
                  <c:y val="-6.0037523452157598E-2"/>
                </c:manualLayout>
              </c:layout>
              <c:dLblPos val="b"/>
              <c:showVal val="1"/>
            </c:dLbl>
            <c:dLbl>
              <c:idx val="33"/>
              <c:layout>
                <c:manualLayout>
                  <c:x val="-5.6306306306306434E-3"/>
                  <c:y val="-5.2532833020639706E-2"/>
                </c:manualLayout>
              </c:layout>
              <c:dLblPos val="b"/>
              <c:showVal val="1"/>
            </c:dLbl>
            <c:dLbl>
              <c:idx val="34"/>
              <c:layout>
                <c:manualLayout>
                  <c:x val="3.3783783783783812E-3"/>
                  <c:y val="-7.504690431519836E-3"/>
                </c:manualLayout>
              </c:layout>
              <c:dLblPos val="b"/>
              <c:showVal val="1"/>
            </c:dLbl>
            <c:dLblPos val="b"/>
            <c:showVal val="1"/>
          </c:dLbls>
          <c:cat>
            <c:numRef>
              <c:f>'Pass Rate Trendline'!$C$2:$AX$2</c:f>
              <c:numCache>
                <c:formatCode>@</c:formatCode>
                <c:ptCount val="48"/>
              </c:numCache>
            </c:numRef>
          </c:cat>
          <c:val>
            <c:numRef>
              <c:f>'Pass Rate Trendline'!$C$3:$AX$3</c:f>
              <c:numCache>
                <c:formatCode>0.00%</c:formatCode>
                <c:ptCount val="48"/>
              </c:numCache>
            </c:numRef>
          </c:val>
        </c:ser>
        <c:ser>
          <c:idx val="1"/>
          <c:order val="1"/>
          <c:tx>
            <c:strRef>
              <c:f>'Pass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3.3783783783783812E-3"/>
                  <c:y val="-5.8977806010646434E-3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7.8828828828829012E-3"/>
                  <c:y val="1.2507817385866185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4.2329647989512104E-3"/>
                  <c:y val="-5.1723802830027109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2.7661027168902111E-3"/>
                  <c:y val="-1.8582283218350575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1.7383131162659147E-3"/>
                  <c:y val="-4.9136615896749211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1.518602885345482E-2"/>
                </c:manualLayout>
              </c:layout>
              <c:dLblPos val="b"/>
              <c:showVal val="1"/>
            </c:dLbl>
            <c:dLbl>
              <c:idx val="8"/>
              <c:layout>
                <c:manualLayout>
                  <c:x val="4.5044158331559656E-3"/>
                  <c:y val="-2.678248708592569E-3"/>
                </c:manualLayout>
              </c:layout>
              <c:dLblPos val="b"/>
              <c:showVal val="1"/>
            </c:dLbl>
            <c:dLbl>
              <c:idx val="9"/>
              <c:layout>
                <c:manualLayout>
                  <c:x val="4.1290814296284972E-17"/>
                  <c:y val="4.6440442599458755E-3"/>
                </c:manualLayout>
              </c:layout>
              <c:dLblPos val="b"/>
              <c:showVal val="1"/>
            </c:dLbl>
            <c:dLbl>
              <c:idx val="10"/>
              <c:layout>
                <c:manualLayout>
                  <c:x val="2.2522522522522592E-3"/>
                  <c:y val="-1.3402471032584823E-2"/>
                </c:manualLayout>
              </c:layout>
              <c:dLblPos val="b"/>
              <c:showVal val="1"/>
            </c:dLbl>
            <c:dLbl>
              <c:idx val="11"/>
              <c:layout>
                <c:manualLayout>
                  <c:x val="2.2522522522522592E-3"/>
                  <c:y val="-2.5910288418450611E-2"/>
                </c:manualLayout>
              </c:layout>
              <c:dLblPos val="b"/>
              <c:showVal val="1"/>
            </c:dLbl>
            <c:dLbl>
              <c:idx val="12"/>
              <c:layout>
                <c:manualLayout>
                  <c:x val="0"/>
                  <c:y val="-1.2507817385866185E-2"/>
                </c:manualLayout>
              </c:layout>
              <c:dLblPos val="b"/>
              <c:showVal val="1"/>
            </c:dLbl>
            <c:dLbl>
              <c:idx val="13"/>
              <c:layout>
                <c:manualLayout>
                  <c:x val="0"/>
                  <c:y val="8.9465364671821655E-4"/>
                </c:manualLayout>
              </c:layout>
              <c:dLblPos val="b"/>
              <c:showVal val="1"/>
            </c:dLbl>
            <c:dLbl>
              <c:idx val="14"/>
              <c:layout>
                <c:manualLayout>
                  <c:x val="0"/>
                  <c:y val="-1.7510944340212643E-2"/>
                </c:manualLayout>
              </c:layout>
              <c:dLblPos val="b"/>
              <c:showVal val="1"/>
            </c:dLbl>
            <c:dLbl>
              <c:idx val="15"/>
              <c:layout>
                <c:manualLayout>
                  <c:x val="1.7384017876143859E-3"/>
                  <c:y val="-5.4139742851092972E-2"/>
                </c:manualLayout>
              </c:layout>
              <c:dLblPos val="b"/>
              <c:showVal val="1"/>
            </c:dLbl>
            <c:dLbl>
              <c:idx val="16"/>
              <c:layout>
                <c:manualLayout>
                  <c:x val="3.3783783783783812E-3"/>
                  <c:y val="-1.000625390869293E-2"/>
                </c:manualLayout>
              </c:layout>
              <c:dLblPos val="b"/>
              <c:showVal val="1"/>
            </c:dLbl>
            <c:dLbl>
              <c:idx val="17"/>
              <c:layout>
                <c:manualLayout>
                  <c:x val="3.3783783783783812E-3"/>
                  <c:y val="-5.2532833020639942E-2"/>
                </c:manualLayout>
              </c:layout>
              <c:dLblPos val="b"/>
              <c:showVal val="1"/>
            </c:dLbl>
            <c:dLbl>
              <c:idx val="18"/>
              <c:layout>
                <c:manualLayout>
                  <c:x val="1.7384017876143859E-3"/>
                  <c:y val="-6.3074657881648524E-2"/>
                </c:manualLayout>
              </c:layout>
              <c:dLblPos val="b"/>
              <c:showVal val="1"/>
            </c:dLbl>
            <c:dLbl>
              <c:idx val="19"/>
              <c:layout>
                <c:manualLayout>
                  <c:x val="-1.7383746197305561E-3"/>
                  <c:y val="-9.1118564621335482E-3"/>
                </c:manualLayout>
              </c:layout>
              <c:dLblPos val="b"/>
              <c:showVal val="1"/>
            </c:dLbl>
            <c:dLbl>
              <c:idx val="20"/>
              <c:layout>
                <c:manualLayout>
                  <c:x val="-5.1385046463786621E-4"/>
                  <c:y val="-5.7712645206404532E-2"/>
                </c:manualLayout>
              </c:layout>
              <c:dLblPos val="b"/>
              <c:showVal val="1"/>
            </c:dLbl>
            <c:dLbl>
              <c:idx val="21"/>
              <c:layout>
                <c:manualLayout>
                  <c:x val="3.4767492394611028E-3"/>
                  <c:y val="-1.8223234624145785E-2"/>
                </c:manualLayout>
              </c:layout>
              <c:dLblPos val="b"/>
              <c:showVal val="1"/>
            </c:dLbl>
            <c:dLbl>
              <c:idx val="22"/>
              <c:layout>
                <c:manualLayout>
                  <c:x val="-2.6157161098105982E-3"/>
                  <c:y val="-5.2350435557657032E-2"/>
                </c:manualLayout>
              </c:layout>
              <c:dLblPos val="b"/>
              <c:showVal val="1"/>
            </c:dLbl>
            <c:dLbl>
              <c:idx val="23"/>
              <c:layout>
                <c:manualLayout>
                  <c:x val="0"/>
                  <c:y val="-9.1116173120728925E-3"/>
                </c:manualLayout>
              </c:layout>
              <c:dLblPos val="b"/>
              <c:showVal val="1"/>
            </c:dLbl>
            <c:dLbl>
              <c:idx val="24"/>
              <c:layout>
                <c:manualLayout>
                  <c:x val="3.3783783783783812E-3"/>
                  <c:y val="-5.2532833020639845E-2"/>
                </c:manualLayout>
              </c:layout>
              <c:dLblPos val="b"/>
              <c:showVal val="1"/>
            </c:dLbl>
            <c:dLbl>
              <c:idx val="26"/>
              <c:layout>
                <c:manualLayout>
                  <c:x val="1.1261261261261721E-3"/>
                  <c:y val="-5.5034396497811132E-2"/>
                </c:manualLayout>
              </c:layout>
              <c:dLblPos val="b"/>
              <c:showVal val="1"/>
            </c:dLbl>
            <c:dLbl>
              <c:idx val="27"/>
              <c:layout>
                <c:manualLayout>
                  <c:x val="2.2522522522522592E-3"/>
                  <c:y val="-6.7542213883677413E-2"/>
                </c:manualLayout>
              </c:layout>
              <c:dLblPos val="b"/>
              <c:showVal val="1"/>
            </c:dLbl>
            <c:dLbl>
              <c:idx val="28"/>
              <c:layout>
                <c:manualLayout>
                  <c:x val="1.0135135135135141E-2"/>
                  <c:y val="-6.7542213883677413E-2"/>
                </c:manualLayout>
              </c:layout>
              <c:dLblPos val="b"/>
              <c:showVal val="1"/>
            </c:dLbl>
            <c:dLbl>
              <c:idx val="29"/>
              <c:layout>
                <c:manualLayout>
                  <c:x val="-3.3783783783783812E-3"/>
                  <c:y val="-2.0012507817385866E-2"/>
                </c:manualLayout>
              </c:layout>
              <c:dLblPos val="b"/>
              <c:showVal val="1"/>
            </c:dLbl>
            <c:dLbl>
              <c:idx val="30"/>
              <c:layout>
                <c:manualLayout>
                  <c:x val="0"/>
                  <c:y val="-5.5034396497811132E-2"/>
                </c:manualLayout>
              </c:layout>
              <c:dLblPos val="b"/>
              <c:showVal val="1"/>
            </c:dLbl>
            <c:dLbl>
              <c:idx val="31"/>
              <c:layout>
                <c:manualLayout>
                  <c:x val="5.6306306306306434E-3"/>
                  <c:y val="-1.2507817385866185E-2"/>
                </c:manualLayout>
              </c:layout>
              <c:dLblPos val="b"/>
              <c:showVal val="1"/>
            </c:dLbl>
            <c:dLbl>
              <c:idx val="32"/>
              <c:layout>
                <c:manualLayout>
                  <c:x val="3.3783783783783812E-3"/>
                  <c:y val="-6.0037523452157598E-2"/>
                </c:manualLayout>
              </c:layout>
              <c:dLblPos val="b"/>
              <c:showVal val="1"/>
            </c:dLbl>
            <c:dLbl>
              <c:idx val="33"/>
              <c:layout>
                <c:manualLayout>
                  <c:x val="3.3783783783783812E-3"/>
                  <c:y val="-2.0012507817385866E-2"/>
                </c:manualLayout>
              </c:layout>
              <c:dLblPos val="b"/>
              <c:showVal val="1"/>
            </c:dLbl>
            <c:dLbl>
              <c:idx val="34"/>
              <c:layout>
                <c:manualLayout>
                  <c:x val="3.3783783783783812E-3"/>
                  <c:y val="-5.5034396497811132E-2"/>
                </c:manualLayout>
              </c:layout>
              <c:dLblPos val="b"/>
              <c:showVal val="1"/>
            </c:dLbl>
            <c:dLbl>
              <c:idx val="35"/>
              <c:layout>
                <c:manualLayout>
                  <c:x val="0"/>
                  <c:y val="-2.2514071294559089E-2"/>
                </c:manualLayout>
              </c:layout>
              <c:dLblPos val="b"/>
              <c:showVal val="1"/>
            </c:dLbl>
            <c:dLbl>
              <c:idx val="36"/>
              <c:layout>
                <c:manualLayout>
                  <c:x val="-2.3128071697022263E-3"/>
                  <c:y val="-1.7510944340212643E-2"/>
                </c:manualLayout>
              </c:layout>
              <c:dLblPos val="b"/>
              <c:showVal val="1"/>
            </c:dLbl>
            <c:dLbl>
              <c:idx val="37"/>
              <c:layout>
                <c:manualLayout>
                  <c:x val="1.3876843018213503E-2"/>
                  <c:y val="-3.5021888680426182E-2"/>
                </c:manualLayout>
              </c:layout>
              <c:dLblPos val="b"/>
              <c:showVal val="1"/>
            </c:dLbl>
            <c:dLbl>
              <c:idx val="38"/>
              <c:layout>
                <c:manualLayout>
                  <c:x val="4.6417174354512133E-3"/>
                  <c:y val="-1.4362657091561941E-2"/>
                </c:manualLayout>
              </c:layout>
              <c:dLblPos val="b"/>
              <c:showVal val="1"/>
            </c:dLbl>
            <c:txPr>
              <a:bodyPr/>
              <a:lstStyle/>
              <a:p>
                <a:pPr>
                  <a:defRPr b="0"/>
                </a:pPr>
                <a:endParaRPr lang="zh-CN"/>
              </a:p>
            </c:txPr>
            <c:dLblPos val="b"/>
            <c:showVal val="1"/>
          </c:dLbls>
          <c:cat>
            <c:numRef>
              <c:f>'Pass Rate Trendline'!$C$2:$AX$2</c:f>
              <c:numCache>
                <c:formatCode>@</c:formatCode>
                <c:ptCount val="48"/>
              </c:numCache>
            </c:numRef>
          </c:cat>
          <c:val>
            <c:numRef>
              <c:f>'Pass Rate Trendline'!$C$4:$AX$4</c:f>
              <c:numCache>
                <c:formatCode>0.00%</c:formatCode>
                <c:ptCount val="48"/>
              </c:numCache>
            </c:numRef>
          </c:val>
        </c:ser>
        <c:ser>
          <c:idx val="2"/>
          <c:order val="2"/>
          <c:tx>
            <c:strRef>
              <c:f>'Pass Rate Trendline'!$B$5</c:f>
              <c:strCache>
                <c:ptCount val="1"/>
                <c:pt idx="0">
                  <c:v>Block</c:v>
                </c:pt>
              </c:strCache>
            </c:strRef>
          </c:tx>
          <c:cat>
            <c:numRef>
              <c:f>'Pass Rate Trendline'!$C$2:$AX$2</c:f>
              <c:numCache>
                <c:formatCode>@</c:formatCode>
                <c:ptCount val="48"/>
              </c:numCache>
            </c:numRef>
          </c:cat>
          <c:val>
            <c:numRef>
              <c:f>'Pass Rate Trendline'!$C$5:$AX$5</c:f>
              <c:numCache>
                <c:formatCode>0.00%</c:formatCode>
                <c:ptCount val="48"/>
              </c:numCache>
            </c:numRef>
          </c:val>
        </c:ser>
        <c:marker val="1"/>
        <c:axId val="41317888"/>
        <c:axId val="41319424"/>
      </c:lineChart>
      <c:catAx>
        <c:axId val="41317888"/>
        <c:scaling>
          <c:orientation val="minMax"/>
        </c:scaling>
        <c:axPos val="b"/>
        <c:numFmt formatCode="@" sourceLinked="1"/>
        <c:majorTickMark val="none"/>
        <c:tickLblPos val="nextTo"/>
        <c:txPr>
          <a:bodyPr/>
          <a:lstStyle/>
          <a:p>
            <a:pPr>
              <a:defRPr sz="1100" b="0"/>
            </a:pPr>
            <a:endParaRPr lang="zh-CN"/>
          </a:p>
        </c:txPr>
        <c:crossAx val="41319424"/>
        <c:crosses val="autoZero"/>
        <c:auto val="1"/>
        <c:lblAlgn val="ctr"/>
        <c:lblOffset val="100"/>
      </c:catAx>
      <c:valAx>
        <c:axId val="41319424"/>
        <c:scaling>
          <c:orientation val="minMax"/>
        </c:scaling>
        <c:axPos val="l"/>
        <c:majorGridlines/>
        <c:title/>
        <c:numFmt formatCode="0.00%" sourceLinked="1"/>
        <c:majorTickMark val="none"/>
        <c:tickLblPos val="nextTo"/>
        <c:crossAx val="4131788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3962"/>
        </c:manualLayout>
      </c:layout>
      <c:lineChart>
        <c:grouping val="standard"/>
        <c:ser>
          <c:idx val="0"/>
          <c:order val="0"/>
          <c:tx>
            <c:strRef>
              <c:f>'[1]Pass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'[1]Pass Rate Trendline'!$C$2:$K$2</c:f>
              <c:strCache>
                <c:ptCount val="9"/>
                <c:pt idx="0">
                  <c:v>9-19</c:v>
                </c:pt>
                <c:pt idx="1">
                  <c:v>9-21</c:v>
                </c:pt>
                <c:pt idx="2">
                  <c:v>9-26</c:v>
                </c:pt>
                <c:pt idx="3">
                  <c:v>10-10</c:v>
                </c:pt>
                <c:pt idx="4">
                  <c:v>10-17</c:v>
                </c:pt>
                <c:pt idx="5">
                  <c:v>11-01</c:v>
                </c:pt>
                <c:pt idx="6">
                  <c:v>1107</c:v>
                </c:pt>
              </c:strCache>
            </c:strRef>
          </c:cat>
          <c:val>
            <c:numRef>
              <c:f>'[1]Pass Rate Trendline'!$C$3:$K$3</c:f>
              <c:numCache>
                <c:formatCode>General</c:formatCode>
                <c:ptCount val="9"/>
                <c:pt idx="0">
                  <c:v>0.81479999999999997</c:v>
                </c:pt>
                <c:pt idx="1">
                  <c:v>0.84126984126984128</c:v>
                </c:pt>
                <c:pt idx="2">
                  <c:v>0.8639</c:v>
                </c:pt>
                <c:pt idx="3">
                  <c:v>0.85260000000000002</c:v>
                </c:pt>
                <c:pt idx="4">
                  <c:v>0.8579</c:v>
                </c:pt>
                <c:pt idx="5">
                  <c:v>0.84819999999999995</c:v>
                </c:pt>
                <c:pt idx="6">
                  <c:v>0.84899999999999998</c:v>
                </c:pt>
              </c:numCache>
            </c:numRef>
          </c:val>
        </c:ser>
        <c:ser>
          <c:idx val="1"/>
          <c:order val="1"/>
          <c:tx>
            <c:strRef>
              <c:f>'[1]Pass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'[1]Pass Rate Trendline'!$C$2:$K$2</c:f>
              <c:strCache>
                <c:ptCount val="9"/>
                <c:pt idx="0">
                  <c:v>9-19</c:v>
                </c:pt>
                <c:pt idx="1">
                  <c:v>9-21</c:v>
                </c:pt>
                <c:pt idx="2">
                  <c:v>9-26</c:v>
                </c:pt>
                <c:pt idx="3">
                  <c:v>10-10</c:v>
                </c:pt>
                <c:pt idx="4">
                  <c:v>10-17</c:v>
                </c:pt>
                <c:pt idx="5">
                  <c:v>11-01</c:v>
                </c:pt>
                <c:pt idx="6">
                  <c:v>1107</c:v>
                </c:pt>
              </c:strCache>
            </c:strRef>
          </c:cat>
          <c:val>
            <c:numRef>
              <c:f>'[1]Pass Rate Trendline'!$C$4:$K$4</c:f>
              <c:numCache>
                <c:formatCode>General</c:formatCode>
                <c:ptCount val="9"/>
                <c:pt idx="0">
                  <c:v>2.6499999999999999E-2</c:v>
                </c:pt>
                <c:pt idx="1">
                  <c:v>2.6455026455026454E-2</c:v>
                </c:pt>
                <c:pt idx="2">
                  <c:v>2.0899999999999998E-2</c:v>
                </c:pt>
                <c:pt idx="3">
                  <c:v>3.1600000000000003E-2</c:v>
                </c:pt>
                <c:pt idx="4">
                  <c:v>2.63E-2</c:v>
                </c:pt>
                <c:pt idx="5">
                  <c:v>3.1399999999999997E-2</c:v>
                </c:pt>
                <c:pt idx="6">
                  <c:v>3.6499999999999998E-2</c:v>
                </c:pt>
              </c:numCache>
            </c:numRef>
          </c:val>
        </c:ser>
        <c:ser>
          <c:idx val="2"/>
          <c:order val="2"/>
          <c:tx>
            <c:strRef>
              <c:f>'[1]Pass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'[1]Pass Rate Trendline'!$C$2:$K$2</c:f>
              <c:strCache>
                <c:ptCount val="9"/>
                <c:pt idx="0">
                  <c:v>9-19</c:v>
                </c:pt>
                <c:pt idx="1">
                  <c:v>9-21</c:v>
                </c:pt>
                <c:pt idx="2">
                  <c:v>9-26</c:v>
                </c:pt>
                <c:pt idx="3">
                  <c:v>10-10</c:v>
                </c:pt>
                <c:pt idx="4">
                  <c:v>10-17</c:v>
                </c:pt>
                <c:pt idx="5">
                  <c:v>11-01</c:v>
                </c:pt>
                <c:pt idx="6">
                  <c:v>1107</c:v>
                </c:pt>
              </c:strCache>
            </c:strRef>
          </c:cat>
          <c:val>
            <c:numRef>
              <c:f>'[1]Pass Rate Trendline'!$C$5:$K$5</c:f>
              <c:numCache>
                <c:formatCode>General</c:formatCode>
                <c:ptCount val="9"/>
                <c:pt idx="0">
                  <c:v>0.15870000000000001</c:v>
                </c:pt>
                <c:pt idx="1">
                  <c:v>0.13227513227513227</c:v>
                </c:pt>
                <c:pt idx="2">
                  <c:v>0.1152</c:v>
                </c:pt>
                <c:pt idx="3">
                  <c:v>0.1158</c:v>
                </c:pt>
                <c:pt idx="4">
                  <c:v>0.1158</c:v>
                </c:pt>
                <c:pt idx="5">
                  <c:v>0.12039999999999999</c:v>
                </c:pt>
                <c:pt idx="6">
                  <c:v>0.11459999999999999</c:v>
                </c:pt>
              </c:numCache>
            </c:numRef>
          </c:val>
        </c:ser>
        <c:marker val="1"/>
        <c:axId val="39999744"/>
        <c:axId val="40022016"/>
      </c:lineChart>
      <c:catAx>
        <c:axId val="39999744"/>
        <c:scaling>
          <c:orientation val="minMax"/>
        </c:scaling>
        <c:axPos val="b"/>
        <c:numFmt formatCode="@" sourceLinked="1"/>
        <c:majorTickMark val="none"/>
        <c:tickLblPos val="nextTo"/>
        <c:crossAx val="40022016"/>
        <c:crosses val="autoZero"/>
        <c:auto val="1"/>
        <c:lblAlgn val="ctr"/>
        <c:lblOffset val="100"/>
      </c:catAx>
      <c:valAx>
        <c:axId val="40022016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3999974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3896"/>
        </c:manualLayout>
      </c:layout>
      <c:lineChart>
        <c:grouping val="standard"/>
        <c:ser>
          <c:idx val="0"/>
          <c:order val="0"/>
          <c:tx>
            <c:v>Pass</c:v>
          </c:tx>
          <c:dLbls>
            <c:dLblPos val="b"/>
            <c:showVal val="1"/>
          </c:dLbls>
          <c:cat>
            <c:numRef>
              <c:f>'Pass Rate Trendline'!$C$2:$J$2</c:f>
              <c:numCache>
                <c:formatCode>@</c:formatCode>
                <c:ptCount val="8"/>
              </c:numCache>
            </c:numRef>
          </c:cat>
          <c:val>
            <c:numRef>
              <c:f>'Pass Rate Trendline'!$C$3:$J$3</c:f>
              <c:numCache>
                <c:formatCode>0.00%</c:formatCode>
                <c:ptCount val="8"/>
              </c:numCache>
            </c:numRef>
          </c:val>
        </c:ser>
        <c:ser>
          <c:idx val="1"/>
          <c:order val="1"/>
          <c:tx>
            <c:v>Fail</c:v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1.3519222644697931E-2"/>
                  <c:y val="-5.1632498101746534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1829319814111018E-2"/>
                  <c:y val="-2.1260440394836738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8.4495141529362747E-3"/>
                  <c:y val="-2.4297646165527792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8.4495141529362747E-3"/>
                  <c:y val="-1.8223234624145785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5.0697084917619281E-3"/>
                  <c:y val="-1.8223234624145785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1.8223234624145785E-2"/>
                </c:manualLayout>
              </c:layout>
              <c:dLblPos val="b"/>
              <c:showVal val="1"/>
            </c:dLbl>
            <c:dLblPos val="b"/>
            <c:showVal val="1"/>
          </c:dLbls>
          <c:cat>
            <c:numRef>
              <c:f>'Pass Rate Trendline'!$C$2:$J$2</c:f>
              <c:numCache>
                <c:formatCode>@</c:formatCode>
                <c:ptCount val="8"/>
              </c:numCache>
            </c:numRef>
          </c:cat>
          <c:val>
            <c:numRef>
              <c:f>'Pass Rate Trendline'!$C$4:$J$4</c:f>
              <c:numCache>
                <c:formatCode>0.00%</c:formatCode>
                <c:ptCount val="8"/>
              </c:numCache>
            </c:numRef>
          </c:val>
        </c:ser>
        <c:ser>
          <c:idx val="2"/>
          <c:order val="2"/>
          <c:tx>
            <c:v>Block</c:v>
          </c:tx>
          <c:dLbls>
            <c:dLblPos val="t"/>
            <c:showVal val="1"/>
          </c:dLbls>
          <c:cat>
            <c:numRef>
              <c:f>'Pass Rate Trendline'!$C$2:$J$2</c:f>
              <c:numCache>
                <c:formatCode>@</c:formatCode>
                <c:ptCount val="8"/>
              </c:numCache>
            </c:numRef>
          </c:cat>
          <c:val>
            <c:numRef>
              <c:f>'Pass Rate Trendline'!$C$5:$J$5</c:f>
              <c:numCache>
                <c:formatCode>0.00%</c:formatCode>
                <c:ptCount val="8"/>
              </c:numCache>
            </c:numRef>
          </c:val>
        </c:ser>
        <c:marker val="1"/>
        <c:axId val="40061568"/>
        <c:axId val="40071552"/>
      </c:lineChart>
      <c:catAx>
        <c:axId val="40061568"/>
        <c:scaling>
          <c:orientation val="minMax"/>
        </c:scaling>
        <c:axPos val="b"/>
        <c:numFmt formatCode="@" sourceLinked="1"/>
        <c:majorTickMark val="none"/>
        <c:tickLblPos val="nextTo"/>
        <c:crossAx val="40071552"/>
        <c:crosses val="autoZero"/>
        <c:auto val="1"/>
        <c:lblAlgn val="ctr"/>
        <c:lblOffset val="100"/>
      </c:catAx>
      <c:valAx>
        <c:axId val="40071552"/>
        <c:scaling>
          <c:orientation val="minMax"/>
        </c:scaling>
        <c:axPos val="l"/>
        <c:majorGridlines/>
        <c:title/>
        <c:numFmt formatCode="0.00%" sourceLinked="1"/>
        <c:majorTickMark val="none"/>
        <c:tickLblPos val="nextTo"/>
        <c:crossAx val="4006156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384"/>
        </c:manualLayout>
      </c:layout>
      <c:lineChart>
        <c:grouping val="standard"/>
        <c:ser>
          <c:idx val="0"/>
          <c:order val="0"/>
          <c:tx>
            <c:strRef>
              <c:f>'[2]Pass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Trendline'!$C$3:$K$3</c:f>
              <c:numCache>
                <c:formatCode>General</c:formatCode>
                <c:ptCount val="9"/>
                <c:pt idx="0">
                  <c:v>0.92589999999999995</c:v>
                </c:pt>
                <c:pt idx="1">
                  <c:v>0.92059999999999997</c:v>
                </c:pt>
                <c:pt idx="2">
                  <c:v>0.93121693121693117</c:v>
                </c:pt>
                <c:pt idx="3">
                  <c:v>0.94708994708994709</c:v>
                </c:pt>
                <c:pt idx="4">
                  <c:v>0.94708994708994709</c:v>
                </c:pt>
                <c:pt idx="5">
                  <c:v>0.94179999999999997</c:v>
                </c:pt>
                <c:pt idx="6">
                  <c:v>0.94708994708994709</c:v>
                </c:pt>
                <c:pt idx="7">
                  <c:v>0.94708994708994709</c:v>
                </c:pt>
                <c:pt idx="8">
                  <c:v>0.93679999999999997</c:v>
                </c:pt>
              </c:numCache>
            </c:numRef>
          </c:val>
        </c:ser>
        <c:ser>
          <c:idx val="1"/>
          <c:order val="1"/>
          <c:tx>
            <c:strRef>
              <c:f>'[2]Pass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Trendline'!$C$4:$K$4</c:f>
              <c:numCache>
                <c:formatCode>General</c:formatCode>
                <c:ptCount val="9"/>
                <c:pt idx="0">
                  <c:v>1.06E-2</c:v>
                </c:pt>
                <c:pt idx="1">
                  <c:v>1.06E-2</c:v>
                </c:pt>
                <c:pt idx="2">
                  <c:v>1.0582010582010581E-2</c:v>
                </c:pt>
                <c:pt idx="3">
                  <c:v>1.5873015873015872E-2</c:v>
                </c:pt>
                <c:pt idx="4">
                  <c:v>1.5873015873015872E-2</c:v>
                </c:pt>
                <c:pt idx="5">
                  <c:v>2.12E-2</c:v>
                </c:pt>
                <c:pt idx="6">
                  <c:v>1.5873015873015872E-2</c:v>
                </c:pt>
                <c:pt idx="7">
                  <c:v>1.5873015873015872E-2</c:v>
                </c:pt>
                <c:pt idx="8">
                  <c:v>2.63E-2</c:v>
                </c:pt>
              </c:numCache>
            </c:numRef>
          </c:val>
        </c:ser>
        <c:ser>
          <c:idx val="2"/>
          <c:order val="2"/>
          <c:tx>
            <c:strRef>
              <c:f>'[2]Pass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Trendline'!$C$5:$K$5</c:f>
              <c:numCache>
                <c:formatCode>General</c:formatCode>
                <c:ptCount val="9"/>
                <c:pt idx="0">
                  <c:v>6.3500000000000001E-2</c:v>
                </c:pt>
                <c:pt idx="1">
                  <c:v>6.88E-2</c:v>
                </c:pt>
                <c:pt idx="2">
                  <c:v>5.8201058201058198E-2</c:v>
                </c:pt>
                <c:pt idx="3">
                  <c:v>3.7037037037037035E-2</c:v>
                </c:pt>
                <c:pt idx="4">
                  <c:v>3.7037037037037035E-2</c:v>
                </c:pt>
                <c:pt idx="5">
                  <c:v>3.6999999999999998E-2</c:v>
                </c:pt>
                <c:pt idx="6">
                  <c:v>3.7037037037037035E-2</c:v>
                </c:pt>
                <c:pt idx="7">
                  <c:v>3.7037037037037035E-2</c:v>
                </c:pt>
                <c:pt idx="8">
                  <c:v>3.6799999999999999E-2</c:v>
                </c:pt>
              </c:numCache>
            </c:numRef>
          </c:val>
        </c:ser>
        <c:marker val="1"/>
        <c:axId val="40188928"/>
        <c:axId val="40203008"/>
      </c:lineChart>
      <c:catAx>
        <c:axId val="40188928"/>
        <c:scaling>
          <c:orientation val="minMax"/>
        </c:scaling>
        <c:axPos val="b"/>
        <c:numFmt formatCode="@" sourceLinked="1"/>
        <c:majorTickMark val="none"/>
        <c:tickLblPos val="nextTo"/>
        <c:crossAx val="40203008"/>
        <c:crosses val="autoZero"/>
        <c:auto val="1"/>
        <c:lblAlgn val="ctr"/>
        <c:lblOffset val="100"/>
      </c:catAx>
      <c:valAx>
        <c:axId val="40203008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4018892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3785"/>
        </c:manualLayout>
      </c:layout>
      <c:lineChart>
        <c:grouping val="standard"/>
        <c:ser>
          <c:idx val="0"/>
          <c:order val="0"/>
          <c:tx>
            <c:strRef>
              <c:f>'[2]Pass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Trendline'!$C$3:$K$3</c:f>
              <c:numCache>
                <c:formatCode>General</c:formatCode>
                <c:ptCount val="9"/>
                <c:pt idx="0">
                  <c:v>0.92589999999999995</c:v>
                </c:pt>
                <c:pt idx="1">
                  <c:v>0.92059999999999997</c:v>
                </c:pt>
                <c:pt idx="2">
                  <c:v>0.93121693121693117</c:v>
                </c:pt>
                <c:pt idx="3">
                  <c:v>0.94708994708994709</c:v>
                </c:pt>
                <c:pt idx="4">
                  <c:v>0.94708994708994709</c:v>
                </c:pt>
                <c:pt idx="5">
                  <c:v>0.94179999999999997</c:v>
                </c:pt>
                <c:pt idx="6">
                  <c:v>0.94708994708994709</c:v>
                </c:pt>
                <c:pt idx="7">
                  <c:v>0.94708994708994709</c:v>
                </c:pt>
                <c:pt idx="8">
                  <c:v>0.93679999999999997</c:v>
                </c:pt>
              </c:numCache>
            </c:numRef>
          </c:val>
        </c:ser>
        <c:ser>
          <c:idx val="1"/>
          <c:order val="1"/>
          <c:tx>
            <c:strRef>
              <c:f>'[2]Pass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1.3519222644697931E-2"/>
                  <c:y val="-5.1632498101746534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1829319814110999E-2"/>
                  <c:y val="-2.1260440394836738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8.4495141529362747E-3"/>
                  <c:y val="-2.4297646165527792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8.4495141529362747E-3"/>
                  <c:y val="-1.8223234624145785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5.0697084917619159E-3"/>
                  <c:y val="-1.8223234624145785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1.8223234624145785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Trendline'!$C$4:$K$4</c:f>
              <c:numCache>
                <c:formatCode>General</c:formatCode>
                <c:ptCount val="9"/>
                <c:pt idx="0">
                  <c:v>1.06E-2</c:v>
                </c:pt>
                <c:pt idx="1">
                  <c:v>1.06E-2</c:v>
                </c:pt>
                <c:pt idx="2">
                  <c:v>1.0582010582010581E-2</c:v>
                </c:pt>
                <c:pt idx="3">
                  <c:v>1.5873015873015872E-2</c:v>
                </c:pt>
                <c:pt idx="4">
                  <c:v>1.5873015873015872E-2</c:v>
                </c:pt>
                <c:pt idx="5">
                  <c:v>2.12E-2</c:v>
                </c:pt>
                <c:pt idx="6">
                  <c:v>1.5873015873015872E-2</c:v>
                </c:pt>
                <c:pt idx="7">
                  <c:v>1.5873015873015872E-2</c:v>
                </c:pt>
                <c:pt idx="8">
                  <c:v>2.63E-2</c:v>
                </c:pt>
              </c:numCache>
            </c:numRef>
          </c:val>
        </c:ser>
        <c:ser>
          <c:idx val="2"/>
          <c:order val="2"/>
          <c:tx>
            <c:strRef>
              <c:f>'[2]Pass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Trendline'!$C$5:$K$5</c:f>
              <c:numCache>
                <c:formatCode>General</c:formatCode>
                <c:ptCount val="9"/>
                <c:pt idx="0">
                  <c:v>6.3500000000000001E-2</c:v>
                </c:pt>
                <c:pt idx="1">
                  <c:v>6.88E-2</c:v>
                </c:pt>
                <c:pt idx="2">
                  <c:v>5.8201058201058198E-2</c:v>
                </c:pt>
                <c:pt idx="3">
                  <c:v>3.7037037037037035E-2</c:v>
                </c:pt>
                <c:pt idx="4">
                  <c:v>3.7037037037037035E-2</c:v>
                </c:pt>
                <c:pt idx="5">
                  <c:v>3.6999999999999998E-2</c:v>
                </c:pt>
                <c:pt idx="6">
                  <c:v>3.7037037037037035E-2</c:v>
                </c:pt>
                <c:pt idx="7">
                  <c:v>3.7037037037037035E-2</c:v>
                </c:pt>
                <c:pt idx="8">
                  <c:v>3.6799999999999999E-2</c:v>
                </c:pt>
              </c:numCache>
            </c:numRef>
          </c:val>
        </c:ser>
        <c:marker val="1"/>
        <c:axId val="40250752"/>
        <c:axId val="40260736"/>
      </c:lineChart>
      <c:catAx>
        <c:axId val="40250752"/>
        <c:scaling>
          <c:orientation val="minMax"/>
        </c:scaling>
        <c:axPos val="b"/>
        <c:numFmt formatCode="@" sourceLinked="1"/>
        <c:majorTickMark val="none"/>
        <c:tickLblPos val="nextTo"/>
        <c:crossAx val="40260736"/>
        <c:crosses val="autoZero"/>
        <c:auto val="1"/>
        <c:lblAlgn val="ctr"/>
        <c:lblOffset val="100"/>
      </c:catAx>
      <c:valAx>
        <c:axId val="40260736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4025075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3785"/>
        </c:manualLayout>
      </c:layout>
      <c:lineChart>
        <c:grouping val="standard"/>
        <c:ser>
          <c:idx val="0"/>
          <c:order val="0"/>
          <c:tx>
            <c:strRef>
              <c:f>'[3]Pass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'[3]Pass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</c:strCache>
            </c:strRef>
          </c:cat>
          <c:val>
            <c:numRef>
              <c:f>'[3]Pass Rate Trendline'!$C$3:$K$3</c:f>
              <c:numCache>
                <c:formatCode>General</c:formatCode>
                <c:ptCount val="9"/>
                <c:pt idx="0">
                  <c:v>0.92589999999999995</c:v>
                </c:pt>
                <c:pt idx="1">
                  <c:v>0.92059999999999997</c:v>
                </c:pt>
                <c:pt idx="2">
                  <c:v>0.93121693121693117</c:v>
                </c:pt>
                <c:pt idx="3">
                  <c:v>0.94708994708994709</c:v>
                </c:pt>
                <c:pt idx="4">
                  <c:v>0.94708994708994709</c:v>
                </c:pt>
                <c:pt idx="5">
                  <c:v>0.94179999999999997</c:v>
                </c:pt>
                <c:pt idx="6">
                  <c:v>0.94708994708994709</c:v>
                </c:pt>
                <c:pt idx="7">
                  <c:v>0.94708994708994709</c:v>
                </c:pt>
              </c:numCache>
            </c:numRef>
          </c:val>
        </c:ser>
        <c:ser>
          <c:idx val="1"/>
          <c:order val="1"/>
          <c:tx>
            <c:strRef>
              <c:f>'[3]Pass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'[3]Pass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</c:strCache>
            </c:strRef>
          </c:cat>
          <c:val>
            <c:numRef>
              <c:f>'[3]Pass Rate Trendline'!$C$4:$K$4</c:f>
              <c:numCache>
                <c:formatCode>General</c:formatCode>
                <c:ptCount val="9"/>
                <c:pt idx="0">
                  <c:v>1.06E-2</c:v>
                </c:pt>
                <c:pt idx="1">
                  <c:v>1.06E-2</c:v>
                </c:pt>
                <c:pt idx="2">
                  <c:v>1.0582010582010581E-2</c:v>
                </c:pt>
                <c:pt idx="3">
                  <c:v>1.5873015873015872E-2</c:v>
                </c:pt>
                <c:pt idx="4">
                  <c:v>1.5873015873015872E-2</c:v>
                </c:pt>
                <c:pt idx="5">
                  <c:v>2.12E-2</c:v>
                </c:pt>
                <c:pt idx="6">
                  <c:v>1.5873015873015872E-2</c:v>
                </c:pt>
                <c:pt idx="7">
                  <c:v>1.5873015873015872E-2</c:v>
                </c:pt>
              </c:numCache>
            </c:numRef>
          </c:val>
        </c:ser>
        <c:ser>
          <c:idx val="2"/>
          <c:order val="2"/>
          <c:tx>
            <c:strRef>
              <c:f>'[3]Pass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'[3]Pass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</c:strCache>
            </c:strRef>
          </c:cat>
          <c:val>
            <c:numRef>
              <c:f>'[3]Pass Rate Trendline'!$C$5:$K$5</c:f>
              <c:numCache>
                <c:formatCode>General</c:formatCode>
                <c:ptCount val="9"/>
                <c:pt idx="0">
                  <c:v>6.3500000000000001E-2</c:v>
                </c:pt>
                <c:pt idx="1">
                  <c:v>6.88E-2</c:v>
                </c:pt>
                <c:pt idx="2">
                  <c:v>5.8201058201058198E-2</c:v>
                </c:pt>
                <c:pt idx="3">
                  <c:v>3.7037037037037035E-2</c:v>
                </c:pt>
                <c:pt idx="4">
                  <c:v>3.7037037037037035E-2</c:v>
                </c:pt>
                <c:pt idx="5">
                  <c:v>3.6999999999999998E-2</c:v>
                </c:pt>
                <c:pt idx="6">
                  <c:v>3.7037037037037035E-2</c:v>
                </c:pt>
                <c:pt idx="7">
                  <c:v>3.7037037037037035E-2</c:v>
                </c:pt>
              </c:numCache>
            </c:numRef>
          </c:val>
        </c:ser>
        <c:marker val="1"/>
        <c:axId val="40120320"/>
        <c:axId val="40121856"/>
      </c:lineChart>
      <c:catAx>
        <c:axId val="40120320"/>
        <c:scaling>
          <c:orientation val="minMax"/>
        </c:scaling>
        <c:axPos val="b"/>
        <c:numFmt formatCode="@" sourceLinked="1"/>
        <c:majorTickMark val="none"/>
        <c:tickLblPos val="nextTo"/>
        <c:crossAx val="40121856"/>
        <c:crosses val="autoZero"/>
        <c:auto val="1"/>
        <c:lblAlgn val="ctr"/>
        <c:lblOffset val="100"/>
      </c:catAx>
      <c:valAx>
        <c:axId val="40121856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4012032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374"/>
        </c:manualLayout>
      </c:layout>
      <c:lineChart>
        <c:grouping val="standard"/>
        <c:ser>
          <c:idx val="0"/>
          <c:order val="0"/>
          <c:tx>
            <c:strRef>
              <c:f>'Pass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numRef>
              <c:f>'Pass Rate Trendline'!$C$2:$N$2</c:f>
              <c:numCache>
                <c:formatCode>@</c:formatCode>
                <c:ptCount val="12"/>
              </c:numCache>
            </c:numRef>
          </c:cat>
          <c:val>
            <c:numRef>
              <c:f>'Pass Rate Trendline'!$C$3:$N$3</c:f>
              <c:numCache>
                <c:formatCode>0.00%</c:formatCode>
                <c:ptCount val="12"/>
              </c:numCache>
            </c:numRef>
          </c:val>
        </c:ser>
        <c:ser>
          <c:idx val="1"/>
          <c:order val="1"/>
          <c:tx>
            <c:strRef>
              <c:f>'Pass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2.0214697497414016E-2"/>
                  <c:y val="-6.2854375549297792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2.6554494376415869E-2"/>
                  <c:y val="-6.369307481211912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1.0139416983523178E-2"/>
                  <c:y val="-1.8223234624145785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182931981411099E-2"/>
                  <c:y val="-2.1260440394836738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8.4495141529362747E-3"/>
                  <c:y val="-2.4297646165527792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8.4495141529362747E-3"/>
                  <c:y val="-2.7334851936218669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5.0697084917618899E-3"/>
                  <c:y val="-2.4297646165527792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1.689902830587275E-3"/>
                  <c:y val="-1.8223234624145785E-2"/>
                </c:manualLayout>
              </c:layout>
              <c:dLblPos val="b"/>
              <c:showVal val="1"/>
            </c:dLbl>
            <c:dLbl>
              <c:idx val="8"/>
              <c:layout>
                <c:manualLayout>
                  <c:x val="1.689902830587275E-3"/>
                  <c:y val="-1.8223234624145677E-2"/>
                </c:manualLayout>
              </c:layout>
              <c:dLblPos val="b"/>
              <c:showVal val="1"/>
            </c:dLbl>
            <c:dLblPos val="b"/>
            <c:showVal val="1"/>
          </c:dLbls>
          <c:cat>
            <c:numRef>
              <c:f>'Pass Rate Trendline'!$C$2:$N$2</c:f>
              <c:numCache>
                <c:formatCode>@</c:formatCode>
                <c:ptCount val="12"/>
              </c:numCache>
            </c:numRef>
          </c:cat>
          <c:val>
            <c:numRef>
              <c:f>'Pass Rate Trendline'!$C$4:$N$4</c:f>
              <c:numCache>
                <c:formatCode>0.00%</c:formatCode>
                <c:ptCount val="12"/>
              </c:numCache>
            </c:numRef>
          </c:val>
        </c:ser>
        <c:ser>
          <c:idx val="2"/>
          <c:order val="2"/>
          <c:tx>
            <c:strRef>
              <c:f>'Pass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>
              <c:idx val="3"/>
              <c:layout>
                <c:manualLayout>
                  <c:x val="0"/>
                  <c:y val="2.1260440394836863E-2"/>
                </c:manualLayout>
              </c:layout>
              <c:dLblPos val="t"/>
              <c:showVal val="1"/>
            </c:dLbl>
            <c:dLbl>
              <c:idx val="4"/>
              <c:layout>
                <c:manualLayout>
                  <c:x val="6.1962387993410619E-17"/>
                  <c:y val="1.5186028853454932E-2"/>
                </c:manualLayout>
              </c:layout>
              <c:dLblPos val="t"/>
              <c:showVal val="1"/>
            </c:dLbl>
            <c:dLbl>
              <c:idx val="5"/>
              <c:layout>
                <c:manualLayout>
                  <c:x val="0"/>
                  <c:y val="1.8223234624145785E-2"/>
                </c:manualLayout>
              </c:layout>
              <c:dLblPos val="t"/>
              <c:showVal val="1"/>
            </c:dLbl>
            <c:dLbl>
              <c:idx val="6"/>
              <c:layout>
                <c:manualLayout>
                  <c:x val="1.689902830587275E-3"/>
                  <c:y val="2.1260440394836863E-2"/>
                </c:manualLayout>
              </c:layout>
              <c:dLblPos val="t"/>
              <c:showVal val="1"/>
            </c:dLbl>
            <c:dLbl>
              <c:idx val="7"/>
              <c:layout>
                <c:manualLayout>
                  <c:x val="-1.689902830587275E-3"/>
                  <c:y val="1.2148823082763981E-2"/>
                </c:manualLayout>
              </c:layout>
              <c:dLblPos val="t"/>
              <c:showVal val="1"/>
            </c:dLbl>
            <c:dLbl>
              <c:idx val="8"/>
              <c:layout>
                <c:manualLayout>
                  <c:x val="-1.689902830587275E-3"/>
                  <c:y val="1.82232346241459E-2"/>
                </c:manualLayout>
              </c:layout>
              <c:dLblPos val="t"/>
              <c:showVal val="1"/>
            </c:dLbl>
            <c:dLblPos val="t"/>
            <c:showVal val="1"/>
          </c:dLbls>
          <c:cat>
            <c:numRef>
              <c:f>'Pass Rate Trendline'!$C$2:$N$2</c:f>
              <c:numCache>
                <c:formatCode>@</c:formatCode>
                <c:ptCount val="12"/>
              </c:numCache>
            </c:numRef>
          </c:cat>
          <c:val>
            <c:numRef>
              <c:f>'Pass Rate Trendline'!$C$5:$N$5</c:f>
              <c:numCache>
                <c:formatCode>0.00%</c:formatCode>
                <c:ptCount val="12"/>
              </c:numCache>
            </c:numRef>
          </c:val>
        </c:ser>
        <c:marker val="1"/>
        <c:axId val="40161664"/>
        <c:axId val="40163200"/>
      </c:lineChart>
      <c:catAx>
        <c:axId val="40161664"/>
        <c:scaling>
          <c:orientation val="minMax"/>
        </c:scaling>
        <c:axPos val="b"/>
        <c:numFmt formatCode="@" sourceLinked="1"/>
        <c:majorTickMark val="none"/>
        <c:tickLblPos val="nextTo"/>
        <c:crossAx val="40163200"/>
        <c:crosses val="autoZero"/>
        <c:auto val="1"/>
        <c:lblAlgn val="ctr"/>
        <c:lblOffset val="100"/>
      </c:catAx>
      <c:valAx>
        <c:axId val="40163200"/>
        <c:scaling>
          <c:orientation val="minMax"/>
        </c:scaling>
        <c:axPos val="l"/>
        <c:majorGridlines/>
        <c:title/>
        <c:numFmt formatCode="0.00%" sourceLinked="1"/>
        <c:majorTickMark val="none"/>
        <c:tickLblPos val="nextTo"/>
        <c:crossAx val="4016166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229"/>
        </c:manualLayout>
      </c:layout>
      <c:lineChart>
        <c:grouping val="standard"/>
        <c:ser>
          <c:idx val="0"/>
          <c:order val="0"/>
          <c:tx>
            <c:strRef>
              <c:f>'[4]Pass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'[4]Pass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'[4]Pass Rate Trendline'!$C$3:$K$3</c:f>
              <c:numCache>
                <c:formatCode>General</c:formatCode>
                <c:ptCount val="9"/>
                <c:pt idx="0">
                  <c:v>0.65710000000000002</c:v>
                </c:pt>
                <c:pt idx="1">
                  <c:v>0.86770000000000003</c:v>
                </c:pt>
                <c:pt idx="2">
                  <c:v>0.85950000000000004</c:v>
                </c:pt>
                <c:pt idx="3">
                  <c:v>0.83779999999999999</c:v>
                </c:pt>
                <c:pt idx="4">
                  <c:v>0.89190000000000003</c:v>
                </c:pt>
                <c:pt idx="5">
                  <c:v>0.87429999999999997</c:v>
                </c:pt>
                <c:pt idx="6">
                  <c:v>0.88</c:v>
                </c:pt>
                <c:pt idx="7">
                  <c:v>0.92</c:v>
                </c:pt>
                <c:pt idx="8">
                  <c:v>0.93710000000000004</c:v>
                </c:pt>
              </c:numCache>
            </c:numRef>
          </c:val>
        </c:ser>
        <c:ser>
          <c:idx val="1"/>
          <c:order val="1"/>
          <c:tx>
            <c:strRef>
              <c:f>'[4]Pass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'[4]Pass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'[4]Pass Rate Trendline'!$C$4:$K$4</c:f>
              <c:numCache>
                <c:formatCode>General</c:formatCode>
                <c:ptCount val="9"/>
                <c:pt idx="0">
                  <c:v>3.1699999999999999E-2</c:v>
                </c:pt>
                <c:pt idx="1">
                  <c:v>2.12E-2</c:v>
                </c:pt>
                <c:pt idx="2">
                  <c:v>5.9499999999999997E-2</c:v>
                </c:pt>
                <c:pt idx="3">
                  <c:v>4.8599999999999997E-2</c:v>
                </c:pt>
                <c:pt idx="4">
                  <c:v>1.0800000000000001E-2</c:v>
                </c:pt>
                <c:pt idx="5">
                  <c:v>3.4299999999999997E-2</c:v>
                </c:pt>
                <c:pt idx="6">
                  <c:v>2.8571428571428571E-2</c:v>
                </c:pt>
                <c:pt idx="7">
                  <c:v>2.2857142857142857E-2</c:v>
                </c:pt>
                <c:pt idx="8">
                  <c:v>1.7100000000000001E-2</c:v>
                </c:pt>
              </c:numCache>
            </c:numRef>
          </c:val>
        </c:ser>
        <c:ser>
          <c:idx val="2"/>
          <c:order val="2"/>
          <c:tx>
            <c:strRef>
              <c:f>'[4]Pass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'[4]Pass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'[4]Pass Rate Trendline'!$C$5:$K$5</c:f>
              <c:numCache>
                <c:formatCode>General</c:formatCode>
                <c:ptCount val="9"/>
                <c:pt idx="0">
                  <c:v>0.1111</c:v>
                </c:pt>
                <c:pt idx="1">
                  <c:v>0.1111</c:v>
                </c:pt>
                <c:pt idx="2">
                  <c:v>8.1100000000000005E-2</c:v>
                </c:pt>
                <c:pt idx="3">
                  <c:v>0.1135</c:v>
                </c:pt>
                <c:pt idx="4">
                  <c:v>9.7299999999999998E-2</c:v>
                </c:pt>
                <c:pt idx="5">
                  <c:v>9.1399999999999995E-2</c:v>
                </c:pt>
                <c:pt idx="6">
                  <c:v>9.1428571428571428E-2</c:v>
                </c:pt>
                <c:pt idx="7">
                  <c:v>5.7142857142857141E-2</c:v>
                </c:pt>
                <c:pt idx="8">
                  <c:v>4.5699999999999998E-2</c:v>
                </c:pt>
              </c:numCache>
            </c:numRef>
          </c:val>
        </c:ser>
        <c:marker val="1"/>
        <c:axId val="40386944"/>
        <c:axId val="40388480"/>
      </c:lineChart>
      <c:catAx>
        <c:axId val="40386944"/>
        <c:scaling>
          <c:orientation val="minMax"/>
        </c:scaling>
        <c:axPos val="b"/>
        <c:numFmt formatCode="@" sourceLinked="1"/>
        <c:majorTickMark val="none"/>
        <c:tickLblPos val="nextTo"/>
        <c:crossAx val="40388480"/>
        <c:crosses val="autoZero"/>
        <c:auto val="1"/>
        <c:lblAlgn val="ctr"/>
        <c:lblOffset val="100"/>
      </c:catAx>
      <c:valAx>
        <c:axId val="40388480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4038694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6" name="图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7" name="图表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8" name="图表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9" name="图表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10" name="图表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11" name="图表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12" name="图表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13" name="图表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14" name="图表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15" name="图表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16" name="图表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17" name="图表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18" name="图表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19" name="图表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20" name="图表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21" name="图表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22" name="图表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23" name="图表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142875</xdr:colOff>
      <xdr:row>10</xdr:row>
      <xdr:rowOff>133349</xdr:rowOff>
    </xdr:from>
    <xdr:to>
      <xdr:col>9</xdr:col>
      <xdr:colOff>476250</xdr:colOff>
      <xdr:row>35</xdr:row>
      <xdr:rowOff>28574</xdr:rowOff>
    </xdr:to>
    <xdr:graphicFrame macro="">
      <xdr:nvGraphicFramePr>
        <xdr:cNvPr id="24" name="图表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8</xdr:row>
      <xdr:rowOff>38099</xdr:rowOff>
    </xdr:from>
    <xdr:to>
      <xdr:col>19</xdr:col>
      <xdr:colOff>28575</xdr:colOff>
      <xdr:row>42</xdr:row>
      <xdr:rowOff>28574</xdr:rowOff>
    </xdr:to>
    <xdr:graphicFrame macro="">
      <xdr:nvGraphicFramePr>
        <xdr:cNvPr id="25" name="图表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8810ICS_SanityTest_12b_NAND_2012110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anity/8810ICS_SanityTest_12b_EMMC_T+G_SSSS_2012110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Sanity/8810ICS_SanityTest_12b_EMMC_T+G_SSSS_2012102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SanityTestResult_&#20027;&#32447;2012112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SanityTestResult_&#20027;&#32447;ssss_20121120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SanityTestResult_ssss_20121109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SanityTestResult_ssss_20121031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SanityTestResult_SSSS_2012101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SanityTestCase"/>
      <sheetName val="Pass Rate Trendline"/>
    </sheetNames>
    <sheetDataSet>
      <sheetData sheetId="0" refreshError="1"/>
      <sheetData sheetId="1" refreshError="1"/>
      <sheetData sheetId="2">
        <row r="2">
          <cell r="C2" t="str">
            <v>9-19</v>
          </cell>
          <cell r="D2" t="str">
            <v>9-21</v>
          </cell>
          <cell r="E2" t="str">
            <v>9-26</v>
          </cell>
          <cell r="F2" t="str">
            <v>10-10</v>
          </cell>
          <cell r="G2" t="str">
            <v>10-17</v>
          </cell>
          <cell r="H2" t="str">
            <v>11-01</v>
          </cell>
          <cell r="I2" t="str">
            <v>1107</v>
          </cell>
        </row>
        <row r="3">
          <cell r="B3" t="str">
            <v>Pass</v>
          </cell>
          <cell r="C3">
            <v>0.81479999999999997</v>
          </cell>
          <cell r="D3">
            <v>0.84126984126984128</v>
          </cell>
          <cell r="E3">
            <v>0.8639</v>
          </cell>
          <cell r="F3">
            <v>0.85260000000000002</v>
          </cell>
          <cell r="G3">
            <v>0.8579</v>
          </cell>
          <cell r="H3">
            <v>0.84819999999999995</v>
          </cell>
          <cell r="I3">
            <v>0.84899999999999998</v>
          </cell>
        </row>
        <row r="4">
          <cell r="B4" t="str">
            <v>Fail</v>
          </cell>
          <cell r="C4">
            <v>2.6499999999999999E-2</v>
          </cell>
          <cell r="D4">
            <v>2.6455026455026454E-2</v>
          </cell>
          <cell r="E4">
            <v>2.0899999999999998E-2</v>
          </cell>
          <cell r="F4">
            <v>3.1600000000000003E-2</v>
          </cell>
          <cell r="G4">
            <v>2.63E-2</v>
          </cell>
          <cell r="H4">
            <v>3.1399999999999997E-2</v>
          </cell>
          <cell r="I4">
            <v>3.6499999999999998E-2</v>
          </cell>
        </row>
        <row r="5">
          <cell r="B5" t="str">
            <v>Block</v>
          </cell>
          <cell r="C5">
            <v>0.15870000000000001</v>
          </cell>
          <cell r="D5">
            <v>0.13227513227513227</v>
          </cell>
          <cell r="E5">
            <v>0.1152</v>
          </cell>
          <cell r="F5">
            <v>0.1158</v>
          </cell>
          <cell r="G5">
            <v>0.1158</v>
          </cell>
          <cell r="H5">
            <v>0.12039999999999999</v>
          </cell>
          <cell r="I5">
            <v>0.11459999999999999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SanityTestCase"/>
      <sheetName val="Pass Rate Trendline"/>
    </sheetNames>
    <sheetDataSet>
      <sheetData sheetId="0" refreshError="1"/>
      <sheetData sheetId="1" refreshError="1"/>
      <sheetData sheetId="2">
        <row r="2">
          <cell r="C2" t="str">
            <v>0913</v>
          </cell>
          <cell r="D2" t="str">
            <v>0917</v>
          </cell>
          <cell r="E2" t="str">
            <v>0920</v>
          </cell>
          <cell r="F2" t="str">
            <v>0927</v>
          </cell>
          <cell r="G2" t="str">
            <v>1008</v>
          </cell>
          <cell r="H2" t="str">
            <v>1012</v>
          </cell>
          <cell r="I2" t="str">
            <v>1019</v>
          </cell>
          <cell r="J2" t="str">
            <v>1025</v>
          </cell>
          <cell r="K2" t="str">
            <v>1102</v>
          </cell>
        </row>
        <row r="3">
          <cell r="B3" t="str">
            <v>Pass</v>
          </cell>
          <cell r="C3">
            <v>0.92589999999999995</v>
          </cell>
          <cell r="D3">
            <v>0.92059999999999997</v>
          </cell>
          <cell r="E3">
            <v>0.93121693121693117</v>
          </cell>
          <cell r="F3">
            <v>0.94708994708994709</v>
          </cell>
          <cell r="G3">
            <v>0.94708994708994709</v>
          </cell>
          <cell r="H3">
            <v>0.94179999999999997</v>
          </cell>
          <cell r="I3">
            <v>0.94708994708994709</v>
          </cell>
          <cell r="J3">
            <v>0.94708994708994709</v>
          </cell>
          <cell r="K3">
            <v>0.93679999999999997</v>
          </cell>
        </row>
        <row r="4">
          <cell r="B4" t="str">
            <v>Fail</v>
          </cell>
          <cell r="C4">
            <v>1.06E-2</v>
          </cell>
          <cell r="D4">
            <v>1.06E-2</v>
          </cell>
          <cell r="E4">
            <v>1.0582010582010581E-2</v>
          </cell>
          <cell r="F4">
            <v>1.5873015873015872E-2</v>
          </cell>
          <cell r="G4">
            <v>1.5873015873015872E-2</v>
          </cell>
          <cell r="H4">
            <v>2.12E-2</v>
          </cell>
          <cell r="I4">
            <v>1.5873015873015872E-2</v>
          </cell>
          <cell r="J4">
            <v>1.5873015873015872E-2</v>
          </cell>
          <cell r="K4">
            <v>2.63E-2</v>
          </cell>
        </row>
        <row r="5">
          <cell r="B5" t="str">
            <v>Block</v>
          </cell>
          <cell r="C5">
            <v>6.3500000000000001E-2</v>
          </cell>
          <cell r="D5">
            <v>6.88E-2</v>
          </cell>
          <cell r="E5">
            <v>5.8201058201058198E-2</v>
          </cell>
          <cell r="F5">
            <v>3.7037037037037035E-2</v>
          </cell>
          <cell r="G5">
            <v>3.7037037037037035E-2</v>
          </cell>
          <cell r="H5">
            <v>3.6999999999999998E-2</v>
          </cell>
          <cell r="I5">
            <v>3.7037037037037035E-2</v>
          </cell>
          <cell r="J5">
            <v>3.7037037037037035E-2</v>
          </cell>
          <cell r="K5">
            <v>3.6799999999999999E-2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SanityTestCase"/>
      <sheetName val="Pass Rate Trendline"/>
    </sheetNames>
    <sheetDataSet>
      <sheetData sheetId="0" refreshError="1"/>
      <sheetData sheetId="1" refreshError="1"/>
      <sheetData sheetId="2">
        <row r="2">
          <cell r="C2" t="str">
            <v>0913</v>
          </cell>
          <cell r="D2" t="str">
            <v>0917</v>
          </cell>
          <cell r="E2" t="str">
            <v>0920</v>
          </cell>
          <cell r="F2" t="str">
            <v>0927</v>
          </cell>
          <cell r="G2" t="str">
            <v>1008</v>
          </cell>
          <cell r="H2" t="str">
            <v>1012</v>
          </cell>
          <cell r="I2" t="str">
            <v>1019</v>
          </cell>
          <cell r="J2" t="str">
            <v>1025</v>
          </cell>
        </row>
        <row r="3">
          <cell r="B3" t="str">
            <v>Pass</v>
          </cell>
          <cell r="C3">
            <v>0.92589999999999995</v>
          </cell>
          <cell r="D3">
            <v>0.92059999999999997</v>
          </cell>
          <cell r="E3">
            <v>0.93121693121693117</v>
          </cell>
          <cell r="F3">
            <v>0.94708994708994709</v>
          </cell>
          <cell r="G3">
            <v>0.94708994708994709</v>
          </cell>
          <cell r="H3">
            <v>0.94179999999999997</v>
          </cell>
          <cell r="I3">
            <v>0.94708994708994709</v>
          </cell>
          <cell r="J3">
            <v>0.94708994708994709</v>
          </cell>
        </row>
        <row r="4">
          <cell r="B4" t="str">
            <v>Fail</v>
          </cell>
          <cell r="C4">
            <v>1.06E-2</v>
          </cell>
          <cell r="D4">
            <v>1.06E-2</v>
          </cell>
          <cell r="E4">
            <v>1.0582010582010581E-2</v>
          </cell>
          <cell r="F4">
            <v>1.5873015873015872E-2</v>
          </cell>
          <cell r="G4">
            <v>1.5873015873015872E-2</v>
          </cell>
          <cell r="H4">
            <v>2.12E-2</v>
          </cell>
          <cell r="I4">
            <v>1.5873015873015872E-2</v>
          </cell>
          <cell r="J4">
            <v>1.5873015873015872E-2</v>
          </cell>
        </row>
        <row r="5">
          <cell r="B5" t="str">
            <v>Block</v>
          </cell>
          <cell r="C5">
            <v>6.3500000000000001E-2</v>
          </cell>
          <cell r="D5">
            <v>6.88E-2</v>
          </cell>
          <cell r="E5">
            <v>5.8201058201058198E-2</v>
          </cell>
          <cell r="F5">
            <v>3.7037037037037035E-2</v>
          </cell>
          <cell r="G5">
            <v>3.7037037037037035E-2</v>
          </cell>
          <cell r="H5">
            <v>3.6999999999999998E-2</v>
          </cell>
          <cell r="I5">
            <v>3.7037037037037035E-2</v>
          </cell>
          <cell r="J5">
            <v>3.7037037037037035E-2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SanityTestCase"/>
      <sheetName val="Pass Rate Trendline"/>
    </sheetNames>
    <sheetDataSet>
      <sheetData sheetId="0" refreshError="1"/>
      <sheetData sheetId="1" refreshError="1"/>
      <sheetData sheetId="2">
        <row r="2">
          <cell r="C2" t="str">
            <v>0405</v>
          </cell>
          <cell r="D2" t="str">
            <v>0407</v>
          </cell>
          <cell r="E2" t="str">
            <v>0412</v>
          </cell>
          <cell r="F2" t="str">
            <v>0419</v>
          </cell>
          <cell r="G2" t="str">
            <v>0420</v>
          </cell>
          <cell r="H2" t="str">
            <v>0426</v>
          </cell>
          <cell r="I2" t="str">
            <v>0428</v>
          </cell>
          <cell r="J2" t="str">
            <v>0503</v>
          </cell>
          <cell r="K2" t="str">
            <v>0504</v>
          </cell>
          <cell r="L2" t="str">
            <v>0513</v>
          </cell>
          <cell r="M2" t="str">
            <v>0518</v>
          </cell>
          <cell r="N2" t="str">
            <v>0524</v>
          </cell>
          <cell r="O2" t="str">
            <v>0531</v>
          </cell>
        </row>
        <row r="3">
          <cell r="B3" t="str">
            <v>Pass</v>
          </cell>
          <cell r="C3">
            <v>0.65710000000000002</v>
          </cell>
          <cell r="D3">
            <v>0.86770000000000003</v>
          </cell>
          <cell r="E3">
            <v>0.85950000000000004</v>
          </cell>
          <cell r="F3">
            <v>0.83779999999999999</v>
          </cell>
          <cell r="G3">
            <v>0.89190000000000003</v>
          </cell>
          <cell r="H3">
            <v>0.87429999999999997</v>
          </cell>
          <cell r="I3">
            <v>0.88</v>
          </cell>
          <cell r="J3">
            <v>0.92</v>
          </cell>
          <cell r="K3">
            <v>0.93710000000000004</v>
          </cell>
          <cell r="L3">
            <v>0.79459999999999997</v>
          </cell>
          <cell r="M3">
            <v>0.84950000000000003</v>
          </cell>
          <cell r="N3">
            <v>0.88170000000000004</v>
          </cell>
          <cell r="O3">
            <v>0.9</v>
          </cell>
        </row>
        <row r="4">
          <cell r="B4" t="str">
            <v>Fail</v>
          </cell>
          <cell r="C4">
            <v>3.1699999999999999E-2</v>
          </cell>
          <cell r="D4">
            <v>2.12E-2</v>
          </cell>
          <cell r="E4">
            <v>5.9499999999999997E-2</v>
          </cell>
          <cell r="F4">
            <v>4.8599999999999997E-2</v>
          </cell>
          <cell r="G4">
            <v>1.0800000000000001E-2</v>
          </cell>
          <cell r="H4">
            <v>3.4299999999999997E-2</v>
          </cell>
          <cell r="I4">
            <v>2.8571428571428571E-2</v>
          </cell>
          <cell r="J4">
            <v>2.2857142857142857E-2</v>
          </cell>
          <cell r="K4">
            <v>1.7100000000000001E-2</v>
          </cell>
          <cell r="L4">
            <v>5.4100000000000002E-2</v>
          </cell>
          <cell r="M4">
            <v>5.91E-2</v>
          </cell>
          <cell r="N4">
            <v>5.91E-2</v>
          </cell>
          <cell r="O4">
            <v>4.736842105263158E-2</v>
          </cell>
        </row>
        <row r="5">
          <cell r="B5" t="str">
            <v>Block</v>
          </cell>
          <cell r="C5">
            <v>0.1111</v>
          </cell>
          <cell r="D5">
            <v>0.1111</v>
          </cell>
          <cell r="E5">
            <v>8.1100000000000005E-2</v>
          </cell>
          <cell r="F5">
            <v>0.1135</v>
          </cell>
          <cell r="G5">
            <v>9.7299999999999998E-2</v>
          </cell>
          <cell r="H5">
            <v>9.1399999999999995E-2</v>
          </cell>
          <cell r="I5">
            <v>9.1428571428571428E-2</v>
          </cell>
          <cell r="J5">
            <v>5.7142857142857141E-2</v>
          </cell>
          <cell r="K5">
            <v>4.5699999999999998E-2</v>
          </cell>
          <cell r="L5">
            <v>0.15140000000000001</v>
          </cell>
          <cell r="M5">
            <v>9.1400000000000009E-2</v>
          </cell>
          <cell r="N5">
            <v>5.91E-2</v>
          </cell>
          <cell r="O5">
            <v>5.2631578947368418E-2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SanityTestCase"/>
      <sheetName val="Pass Rate Trendline"/>
    </sheetNames>
    <sheetDataSet>
      <sheetData sheetId="0" refreshError="1"/>
      <sheetData sheetId="1" refreshError="1"/>
      <sheetData sheetId="2">
        <row r="2">
          <cell r="C2" t="str">
            <v>0405</v>
          </cell>
          <cell r="D2" t="str">
            <v>0407</v>
          </cell>
          <cell r="E2" t="str">
            <v>0412</v>
          </cell>
          <cell r="F2" t="str">
            <v>0419</v>
          </cell>
          <cell r="G2" t="str">
            <v>0420</v>
          </cell>
          <cell r="H2" t="str">
            <v>0426</v>
          </cell>
          <cell r="I2" t="str">
            <v>0428</v>
          </cell>
          <cell r="J2" t="str">
            <v>0503</v>
          </cell>
          <cell r="K2" t="str">
            <v>0504</v>
          </cell>
        </row>
        <row r="3">
          <cell r="B3" t="str">
            <v>Pass</v>
          </cell>
          <cell r="C3">
            <v>0.65710000000000002</v>
          </cell>
          <cell r="D3">
            <v>0.86770000000000003</v>
          </cell>
          <cell r="E3">
            <v>0.85950000000000004</v>
          </cell>
          <cell r="F3">
            <v>0.83779999999999999</v>
          </cell>
          <cell r="G3">
            <v>0.89190000000000003</v>
          </cell>
          <cell r="H3">
            <v>0.87429999999999997</v>
          </cell>
          <cell r="I3">
            <v>0.88</v>
          </cell>
          <cell r="J3">
            <v>0.92</v>
          </cell>
          <cell r="K3">
            <v>0.93710000000000004</v>
          </cell>
        </row>
        <row r="4">
          <cell r="B4" t="str">
            <v>Fail</v>
          </cell>
          <cell r="C4">
            <v>3.1699999999999999E-2</v>
          </cell>
          <cell r="D4">
            <v>2.12E-2</v>
          </cell>
          <cell r="E4">
            <v>5.9499999999999997E-2</v>
          </cell>
          <cell r="F4">
            <v>4.8599999999999997E-2</v>
          </cell>
          <cell r="G4">
            <v>1.0800000000000001E-2</v>
          </cell>
          <cell r="H4">
            <v>3.4299999999999997E-2</v>
          </cell>
          <cell r="I4">
            <v>2.8571428571428571E-2</v>
          </cell>
          <cell r="J4">
            <v>2.2857142857142857E-2</v>
          </cell>
          <cell r="K4">
            <v>1.7100000000000001E-2</v>
          </cell>
        </row>
        <row r="5">
          <cell r="B5" t="str">
            <v>Block</v>
          </cell>
          <cell r="C5">
            <v>0.1111</v>
          </cell>
          <cell r="D5">
            <v>0.1111</v>
          </cell>
          <cell r="E5">
            <v>8.1100000000000005E-2</v>
          </cell>
          <cell r="F5">
            <v>0.1135</v>
          </cell>
          <cell r="G5">
            <v>9.7299999999999998E-2</v>
          </cell>
          <cell r="H5">
            <v>9.1399999999999995E-2</v>
          </cell>
          <cell r="I5">
            <v>9.1428571428571428E-2</v>
          </cell>
          <cell r="J5">
            <v>5.7142857142857141E-2</v>
          </cell>
          <cell r="K5">
            <v>4.5699999999999998E-2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SanityTestCase"/>
      <sheetName val="Pass Rate Trendline"/>
    </sheetNames>
    <sheetDataSet>
      <sheetData sheetId="0" refreshError="1"/>
      <sheetData sheetId="1" refreshError="1"/>
      <sheetData sheetId="2">
        <row r="2">
          <cell r="C2" t="str">
            <v>0405</v>
          </cell>
          <cell r="D2" t="str">
            <v>0407</v>
          </cell>
          <cell r="E2" t="str">
            <v>0412</v>
          </cell>
          <cell r="F2" t="str">
            <v>0419</v>
          </cell>
          <cell r="G2" t="str">
            <v>0420</v>
          </cell>
          <cell r="H2" t="str">
            <v>0426</v>
          </cell>
          <cell r="I2" t="str">
            <v>0428</v>
          </cell>
          <cell r="J2" t="str">
            <v>0503</v>
          </cell>
          <cell r="K2" t="str">
            <v>0504</v>
          </cell>
        </row>
        <row r="3">
          <cell r="B3" t="str">
            <v>Pass</v>
          </cell>
          <cell r="C3">
            <v>0.65710000000000002</v>
          </cell>
          <cell r="D3">
            <v>0.86770000000000003</v>
          </cell>
          <cell r="E3">
            <v>0.85950000000000004</v>
          </cell>
          <cell r="F3">
            <v>0.83779999999999999</v>
          </cell>
          <cell r="G3">
            <v>0.89190000000000003</v>
          </cell>
          <cell r="H3">
            <v>0.87429999999999997</v>
          </cell>
          <cell r="I3">
            <v>0.88</v>
          </cell>
          <cell r="J3">
            <v>0.92</v>
          </cell>
          <cell r="K3">
            <v>0.93710000000000004</v>
          </cell>
        </row>
        <row r="4">
          <cell r="B4" t="str">
            <v>Fail</v>
          </cell>
          <cell r="C4">
            <v>3.1699999999999999E-2</v>
          </cell>
          <cell r="D4">
            <v>2.12E-2</v>
          </cell>
          <cell r="E4">
            <v>5.9499999999999997E-2</v>
          </cell>
          <cell r="F4">
            <v>4.8599999999999997E-2</v>
          </cell>
          <cell r="G4">
            <v>1.0800000000000001E-2</v>
          </cell>
          <cell r="H4">
            <v>3.4299999999999997E-2</v>
          </cell>
          <cell r="I4">
            <v>2.8571428571428571E-2</v>
          </cell>
          <cell r="J4">
            <v>2.2857142857142857E-2</v>
          </cell>
          <cell r="K4">
            <v>1.7100000000000001E-2</v>
          </cell>
        </row>
        <row r="5">
          <cell r="B5" t="str">
            <v>Block</v>
          </cell>
          <cell r="C5">
            <v>0.1111</v>
          </cell>
          <cell r="D5">
            <v>0.1111</v>
          </cell>
          <cell r="E5">
            <v>8.1100000000000005E-2</v>
          </cell>
          <cell r="F5">
            <v>0.1135</v>
          </cell>
          <cell r="G5">
            <v>9.7299999999999998E-2</v>
          </cell>
          <cell r="H5">
            <v>9.1399999999999995E-2</v>
          </cell>
          <cell r="I5">
            <v>9.1428571428571428E-2</v>
          </cell>
          <cell r="J5">
            <v>5.7142857142857141E-2</v>
          </cell>
          <cell r="K5">
            <v>4.5699999999999998E-2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SanityTestCase"/>
      <sheetName val="Pass Rate Trendline"/>
    </sheetNames>
    <sheetDataSet>
      <sheetData sheetId="0"/>
      <sheetData sheetId="1"/>
      <sheetData sheetId="2">
        <row r="2">
          <cell r="C2" t="str">
            <v>0405</v>
          </cell>
          <cell r="D2" t="str">
            <v>0407</v>
          </cell>
          <cell r="E2" t="str">
            <v>0412</v>
          </cell>
          <cell r="F2" t="str">
            <v>0419</v>
          </cell>
          <cell r="G2" t="str">
            <v>0420</v>
          </cell>
          <cell r="H2" t="str">
            <v>0426</v>
          </cell>
          <cell r="I2" t="str">
            <v>0428</v>
          </cell>
          <cell r="J2" t="str">
            <v>0503</v>
          </cell>
          <cell r="K2" t="str">
            <v>0504</v>
          </cell>
        </row>
        <row r="3">
          <cell r="B3" t="str">
            <v>Pass</v>
          </cell>
          <cell r="C3">
            <v>0.65710000000000002</v>
          </cell>
          <cell r="D3">
            <v>0.86770000000000003</v>
          </cell>
          <cell r="E3">
            <v>0.85950000000000004</v>
          </cell>
          <cell r="F3">
            <v>0.83779999999999999</v>
          </cell>
          <cell r="G3">
            <v>0.89190000000000003</v>
          </cell>
          <cell r="H3">
            <v>0.87429999999999997</v>
          </cell>
          <cell r="I3">
            <v>0.88</v>
          </cell>
          <cell r="J3">
            <v>0.92</v>
          </cell>
          <cell r="K3">
            <v>0.93710000000000004</v>
          </cell>
        </row>
        <row r="4">
          <cell r="B4" t="str">
            <v>Fail</v>
          </cell>
          <cell r="C4">
            <v>3.1699999999999999E-2</v>
          </cell>
          <cell r="D4">
            <v>2.12E-2</v>
          </cell>
          <cell r="E4">
            <v>5.9499999999999997E-2</v>
          </cell>
          <cell r="F4">
            <v>4.8599999999999997E-2</v>
          </cell>
          <cell r="G4">
            <v>1.0800000000000001E-2</v>
          </cell>
          <cell r="H4">
            <v>3.4299999999999997E-2</v>
          </cell>
          <cell r="I4">
            <v>2.8571428571428571E-2</v>
          </cell>
          <cell r="J4">
            <v>2.2857142857142857E-2</v>
          </cell>
          <cell r="K4">
            <v>1.7100000000000001E-2</v>
          </cell>
        </row>
        <row r="5">
          <cell r="B5" t="str">
            <v>Block</v>
          </cell>
          <cell r="C5">
            <v>0.1111</v>
          </cell>
          <cell r="D5">
            <v>0.1111</v>
          </cell>
          <cell r="E5">
            <v>8.1100000000000005E-2</v>
          </cell>
          <cell r="F5">
            <v>0.1135</v>
          </cell>
          <cell r="G5">
            <v>9.7299999999999998E-2</v>
          </cell>
          <cell r="H5">
            <v>9.1399999999999995E-2</v>
          </cell>
          <cell r="I5">
            <v>9.1428571428571428E-2</v>
          </cell>
          <cell r="J5">
            <v>5.7142857142857141E-2</v>
          </cell>
          <cell r="K5">
            <v>4.5699999999999998E-2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SanityTestCase"/>
      <sheetName val="Pass Rate Trendline"/>
    </sheetNames>
    <sheetDataSet>
      <sheetData sheetId="0"/>
      <sheetData sheetId="1"/>
      <sheetData sheetId="2">
        <row r="2">
          <cell r="C2" t="str">
            <v>0405</v>
          </cell>
          <cell r="D2" t="str">
            <v>0407</v>
          </cell>
          <cell r="E2" t="str">
            <v>0412</v>
          </cell>
          <cell r="F2" t="str">
            <v>0419</v>
          </cell>
          <cell r="G2" t="str">
            <v>0420</v>
          </cell>
          <cell r="H2" t="str">
            <v>0426</v>
          </cell>
          <cell r="I2" t="str">
            <v>0428</v>
          </cell>
          <cell r="J2" t="str">
            <v>0503</v>
          </cell>
          <cell r="K2" t="str">
            <v>0504</v>
          </cell>
        </row>
        <row r="3">
          <cell r="B3" t="str">
            <v>Pass</v>
          </cell>
          <cell r="C3">
            <v>0.65710000000000002</v>
          </cell>
          <cell r="D3">
            <v>0.86770000000000003</v>
          </cell>
          <cell r="E3">
            <v>0.85950000000000004</v>
          </cell>
          <cell r="F3">
            <v>0.83779999999999999</v>
          </cell>
          <cell r="G3">
            <v>0.89190000000000003</v>
          </cell>
          <cell r="H3">
            <v>0.87429999999999997</v>
          </cell>
          <cell r="I3">
            <v>0.88</v>
          </cell>
          <cell r="J3">
            <v>0.92</v>
          </cell>
          <cell r="K3">
            <v>0.93710000000000004</v>
          </cell>
        </row>
        <row r="4">
          <cell r="B4" t="str">
            <v>Fail</v>
          </cell>
          <cell r="C4">
            <v>3.1699999999999999E-2</v>
          </cell>
          <cell r="D4">
            <v>2.12E-2</v>
          </cell>
          <cell r="E4">
            <v>5.9499999999999997E-2</v>
          </cell>
          <cell r="F4">
            <v>4.8599999999999997E-2</v>
          </cell>
          <cell r="G4">
            <v>1.0800000000000001E-2</v>
          </cell>
          <cell r="H4">
            <v>3.4299999999999997E-2</v>
          </cell>
          <cell r="I4">
            <v>2.8571428571428571E-2</v>
          </cell>
          <cell r="J4">
            <v>2.2857142857142857E-2</v>
          </cell>
          <cell r="K4">
            <v>1.7100000000000001E-2</v>
          </cell>
        </row>
        <row r="5">
          <cell r="B5" t="str">
            <v>Block</v>
          </cell>
          <cell r="C5">
            <v>0.1111</v>
          </cell>
          <cell r="D5">
            <v>0.1111</v>
          </cell>
          <cell r="E5">
            <v>8.1100000000000005E-2</v>
          </cell>
          <cell r="F5">
            <v>0.1135</v>
          </cell>
          <cell r="G5">
            <v>9.7299999999999998E-2</v>
          </cell>
          <cell r="H5">
            <v>9.1399999999999995E-2</v>
          </cell>
          <cell r="I5">
            <v>9.1428571428571428E-2</v>
          </cell>
          <cell r="J5">
            <v>5.7142857142857141E-2</v>
          </cell>
          <cell r="K5">
            <v>4.5699999999999998E-2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MM58"/>
  <sheetViews>
    <sheetView topLeftCell="A46" zoomScalePageLayoutView="60" workbookViewId="0">
      <selection activeCell="D31" sqref="D31:H31"/>
    </sheetView>
  </sheetViews>
  <sheetFormatPr defaultRowHeight="15.75"/>
  <cols>
    <col min="1" max="1" width="10.25" style="1" customWidth="1"/>
    <col min="2" max="2" width="8.875" style="1" customWidth="1"/>
    <col min="3" max="3" width="10.875" style="1" customWidth="1"/>
    <col min="4" max="4" width="12" style="1" customWidth="1"/>
    <col min="5" max="5" width="18" style="1" customWidth="1"/>
    <col min="6" max="6" width="23.25" style="1" customWidth="1"/>
    <col min="7" max="7" width="21.875" style="1" customWidth="1"/>
    <col min="8" max="8" width="17.5" style="2" customWidth="1"/>
    <col min="9" max="9" width="20.75" style="1" customWidth="1"/>
    <col min="10" max="1027" width="9" style="1"/>
  </cols>
  <sheetData>
    <row r="2" spans="2:11" s="3" customFormat="1" ht="27.75" customHeight="1">
      <c r="B2" s="4" t="s">
        <v>0</v>
      </c>
      <c r="C2" s="4"/>
      <c r="D2" s="4"/>
      <c r="H2" s="5"/>
    </row>
    <row r="3" spans="2:11" ht="12.75" customHeight="1" thickBot="1"/>
    <row r="4" spans="2:11" ht="39" customHeight="1" thickBot="1">
      <c r="B4" s="90" t="s">
        <v>1</v>
      </c>
      <c r="C4" s="91"/>
      <c r="D4" s="92"/>
      <c r="E4" s="49"/>
      <c r="F4" s="6" t="s">
        <v>2</v>
      </c>
      <c r="G4" s="7"/>
      <c r="H4" s="106" t="s">
        <v>290</v>
      </c>
      <c r="I4" s="101"/>
    </row>
    <row r="5" spans="2:11" ht="44.25" customHeight="1" thickBot="1">
      <c r="B5" s="93" t="s">
        <v>3</v>
      </c>
      <c r="C5" s="94"/>
      <c r="D5" s="95"/>
      <c r="E5" s="49"/>
      <c r="F5" s="8" t="s">
        <v>4</v>
      </c>
      <c r="G5" s="9"/>
      <c r="H5" s="107"/>
      <c r="I5" s="102"/>
    </row>
    <row r="6" spans="2:11">
      <c r="B6" s="10"/>
      <c r="C6" s="10"/>
      <c r="D6" s="10"/>
      <c r="E6" s="11"/>
      <c r="F6" s="11"/>
      <c r="G6" s="26"/>
      <c r="H6" s="11"/>
    </row>
    <row r="7" spans="2:11" ht="30.75" customHeight="1" thickBot="1">
      <c r="B7" s="12" t="s">
        <v>5</v>
      </c>
      <c r="C7" s="12"/>
      <c r="D7" s="12"/>
      <c r="E7" s="11"/>
      <c r="F7" s="11"/>
      <c r="G7" s="26"/>
      <c r="H7" s="11"/>
    </row>
    <row r="8" spans="2:11" ht="30.75" customHeight="1">
      <c r="B8" s="10"/>
      <c r="C8" s="10"/>
      <c r="D8" s="10"/>
      <c r="E8" s="13" t="s">
        <v>289</v>
      </c>
      <c r="F8" s="14" t="s">
        <v>6</v>
      </c>
      <c r="G8" s="15" t="s">
        <v>7</v>
      </c>
      <c r="H8" s="11"/>
    </row>
    <row r="9" spans="2:11" ht="30.75" customHeight="1">
      <c r="B9" s="10"/>
      <c r="C9" s="10"/>
      <c r="D9" s="10"/>
      <c r="E9" s="16" t="s">
        <v>8</v>
      </c>
      <c r="F9" s="17">
        <f>G58</f>
        <v>60</v>
      </c>
      <c r="G9" s="18">
        <f>F9/F12</f>
        <v>0.7407407407407407</v>
      </c>
      <c r="H9" s="11"/>
    </row>
    <row r="10" spans="2:11" ht="30.75" customHeight="1">
      <c r="B10" s="10"/>
      <c r="C10" s="10"/>
      <c r="D10" s="10"/>
      <c r="E10" s="16" t="s">
        <v>9</v>
      </c>
      <c r="F10" s="17">
        <f>E58</f>
        <v>21</v>
      </c>
      <c r="G10" s="18">
        <f>F10/F12</f>
        <v>0.25925925925925924</v>
      </c>
      <c r="H10" s="11"/>
    </row>
    <row r="11" spans="2:11" ht="30.75" customHeight="1">
      <c r="B11" s="10"/>
      <c r="C11" s="10"/>
      <c r="D11" s="10"/>
      <c r="E11" s="16" t="s">
        <v>10</v>
      </c>
      <c r="F11" s="17">
        <f>F58</f>
        <v>0</v>
      </c>
      <c r="G11" s="18">
        <f>F11/F12</f>
        <v>0</v>
      </c>
      <c r="H11" s="11"/>
    </row>
    <row r="12" spans="2:11" ht="30.75" customHeight="1" thickBot="1">
      <c r="B12" s="10"/>
      <c r="C12" s="10"/>
      <c r="D12" s="10"/>
      <c r="E12" s="19" t="s">
        <v>11</v>
      </c>
      <c r="F12" s="20">
        <f>H58</f>
        <v>81</v>
      </c>
      <c r="G12" s="21">
        <v>1</v>
      </c>
      <c r="H12" s="11"/>
    </row>
    <row r="13" spans="2:11" ht="30.75" customHeight="1">
      <c r="B13" s="10"/>
      <c r="C13" s="10"/>
      <c r="D13" s="10"/>
      <c r="E13" s="11"/>
      <c r="F13" s="11"/>
      <c r="G13" s="26"/>
      <c r="H13" s="11"/>
    </row>
    <row r="14" spans="2:11">
      <c r="B14" s="22" t="s">
        <v>12</v>
      </c>
      <c r="C14" s="22"/>
      <c r="D14" s="22"/>
      <c r="E14" s="23"/>
      <c r="F14" s="23"/>
      <c r="G14" s="24"/>
      <c r="H14" s="25"/>
      <c r="I14" s="26"/>
      <c r="J14" s="26"/>
      <c r="K14" s="26"/>
    </row>
    <row r="15" spans="2:11">
      <c r="B15" s="27"/>
      <c r="C15" s="27"/>
      <c r="D15" s="27"/>
      <c r="E15" s="24"/>
      <c r="F15" s="24"/>
      <c r="G15" s="24"/>
      <c r="H15" s="25"/>
      <c r="I15" s="26"/>
      <c r="J15" s="26"/>
      <c r="K15" s="26"/>
    </row>
    <row r="16" spans="2:11" s="1" customFormat="1" ht="24.75" customHeight="1"/>
    <row r="17" spans="2:12">
      <c r="B17" s="22" t="s">
        <v>13</v>
      </c>
      <c r="C17" s="22"/>
      <c r="D17" s="22"/>
    </row>
    <row r="18" spans="2:12">
      <c r="B18" s="1" t="s">
        <v>14</v>
      </c>
    </row>
    <row r="19" spans="2:12">
      <c r="B19" s="1" t="s">
        <v>15</v>
      </c>
    </row>
    <row r="20" spans="2:12" ht="18.75" customHeight="1">
      <c r="B20" s="57" t="s">
        <v>316</v>
      </c>
      <c r="C20" s="65" t="s">
        <v>325</v>
      </c>
      <c r="D20" s="28" t="s">
        <v>16</v>
      </c>
      <c r="E20" s="104" t="s">
        <v>322</v>
      </c>
      <c r="F20" s="105"/>
      <c r="G20" s="105"/>
      <c r="H20" s="105"/>
      <c r="I20" s="104" t="s">
        <v>481</v>
      </c>
      <c r="J20" s="105"/>
      <c r="K20" s="105"/>
      <c r="L20" s="105"/>
    </row>
    <row r="21" spans="2:12">
      <c r="B21" s="74"/>
      <c r="C21" s="68"/>
      <c r="D21" s="29"/>
      <c r="E21" s="108"/>
      <c r="F21" s="109"/>
      <c r="G21" s="109"/>
      <c r="H21" s="110"/>
      <c r="I21" s="114"/>
      <c r="J21" s="115"/>
      <c r="K21" s="115"/>
      <c r="L21" s="116"/>
    </row>
    <row r="22" spans="2:12">
      <c r="B22" s="72"/>
      <c r="C22" s="70"/>
      <c r="D22" s="71"/>
      <c r="E22" s="111"/>
      <c r="F22" s="112"/>
      <c r="G22" s="112"/>
      <c r="H22" s="113"/>
      <c r="I22" s="114"/>
      <c r="J22" s="115"/>
      <c r="K22" s="115"/>
      <c r="L22" s="116"/>
    </row>
    <row r="23" spans="2:12">
      <c r="B23" s="72"/>
      <c r="C23" s="70"/>
      <c r="D23" s="71"/>
      <c r="E23" s="111"/>
      <c r="F23" s="112"/>
      <c r="G23" s="112"/>
      <c r="H23" s="113"/>
      <c r="I23" s="114"/>
      <c r="J23" s="115"/>
      <c r="K23" s="115"/>
      <c r="L23" s="116"/>
    </row>
    <row r="25" spans="2:12">
      <c r="B25" s="22" t="s">
        <v>17</v>
      </c>
      <c r="C25" s="22"/>
      <c r="D25" s="22"/>
    </row>
    <row r="26" spans="2:12" ht="16.5" thickBot="1">
      <c r="B26" s="30"/>
      <c r="C26" s="30"/>
      <c r="D26" s="30"/>
    </row>
    <row r="27" spans="2:12">
      <c r="D27" s="28" t="s">
        <v>329</v>
      </c>
      <c r="E27" s="99" t="s">
        <v>323</v>
      </c>
      <c r="F27" s="99"/>
      <c r="G27" s="99"/>
      <c r="H27" s="99"/>
    </row>
    <row r="28" spans="2:12" ht="16.5" customHeight="1">
      <c r="D28" s="59">
        <v>3</v>
      </c>
      <c r="E28" s="103" t="s">
        <v>579</v>
      </c>
      <c r="F28" s="103"/>
      <c r="G28" s="103"/>
      <c r="H28" s="103"/>
    </row>
    <row r="29" spans="2:12" ht="18" customHeight="1">
      <c r="D29" s="59">
        <v>4</v>
      </c>
      <c r="E29" s="103" t="s">
        <v>580</v>
      </c>
      <c r="F29" s="103"/>
      <c r="G29" s="103"/>
      <c r="H29" s="103"/>
    </row>
    <row r="30" spans="2:12" ht="21.75" customHeight="1">
      <c r="D30" s="59">
        <v>1</v>
      </c>
      <c r="E30" s="96" t="s">
        <v>581</v>
      </c>
      <c r="F30" s="97"/>
      <c r="G30" s="97"/>
      <c r="H30" s="98"/>
    </row>
    <row r="31" spans="2:12" ht="18" customHeight="1">
      <c r="D31" s="59"/>
      <c r="E31" s="96"/>
      <c r="F31" s="97"/>
      <c r="G31" s="97"/>
      <c r="H31" s="98"/>
    </row>
    <row r="32" spans="2:12" ht="21" customHeight="1">
      <c r="D32" s="59"/>
      <c r="E32" s="96"/>
      <c r="F32" s="97"/>
      <c r="G32" s="97"/>
      <c r="H32" s="98"/>
    </row>
    <row r="33" spans="2:8" ht="21" customHeight="1">
      <c r="D33" s="59"/>
      <c r="E33" s="96"/>
      <c r="F33" s="97"/>
      <c r="G33" s="97"/>
      <c r="H33" s="98"/>
    </row>
    <row r="34" spans="2:8" ht="21" customHeight="1">
      <c r="D34" s="59"/>
      <c r="E34" s="96"/>
      <c r="F34" s="97"/>
      <c r="G34" s="97"/>
      <c r="H34" s="58"/>
    </row>
    <row r="35" spans="2:8">
      <c r="D35" s="59"/>
      <c r="E35" s="100"/>
      <c r="F35" s="100"/>
      <c r="G35" s="100"/>
      <c r="H35" s="100"/>
    </row>
    <row r="36" spans="2:8" ht="27" customHeight="1">
      <c r="B36" s="31" t="s">
        <v>18</v>
      </c>
      <c r="C36" s="31"/>
      <c r="D36" s="31"/>
    </row>
    <row r="37" spans="2:8" ht="24" customHeight="1" thickBot="1">
      <c r="B37" s="31"/>
      <c r="C37" s="31"/>
      <c r="D37" s="31"/>
    </row>
    <row r="38" spans="2:8" ht="24.95" customHeight="1" thickBot="1">
      <c r="B38" s="32" t="s">
        <v>19</v>
      </c>
      <c r="C38" s="54"/>
      <c r="D38" s="54"/>
      <c r="E38" s="33" t="s">
        <v>9</v>
      </c>
      <c r="F38" s="34" t="s">
        <v>20</v>
      </c>
      <c r="G38" s="33" t="s">
        <v>8</v>
      </c>
      <c r="H38" s="35" t="s">
        <v>21</v>
      </c>
    </row>
    <row r="39" spans="2:8" ht="24.95" customHeight="1">
      <c r="B39" s="36" t="s">
        <v>258</v>
      </c>
      <c r="C39" s="55"/>
      <c r="D39" s="55"/>
      <c r="E39" s="17">
        <f>COUNTIF(SanityTestCase!H2:H4,"Fail")</f>
        <v>2</v>
      </c>
      <c r="F39" s="17">
        <f>COUNTIF(SanityTestCase!H2:H4,"Block")</f>
        <v>0</v>
      </c>
      <c r="G39" s="17">
        <f>COUNTIF(SanityTestCase!H2:H4,"Pass")</f>
        <v>1</v>
      </c>
      <c r="H39" s="37">
        <f t="shared" ref="H39:H57" si="0">SUM(E39:G39)</f>
        <v>3</v>
      </c>
    </row>
    <row r="40" spans="2:8" ht="24.95" customHeight="1">
      <c r="B40" s="36" t="s">
        <v>291</v>
      </c>
      <c r="C40" s="55"/>
      <c r="D40" s="55"/>
      <c r="E40" s="17">
        <f>COUNTIF(SanityTestCase!H5:H11,"Fail")</f>
        <v>1</v>
      </c>
      <c r="F40" s="17">
        <f>COUNTIF(SanityTestCase!H5:H11,"Block")</f>
        <v>0</v>
      </c>
      <c r="G40" s="17">
        <f>COUNTIF(SanityTestCase!H5:H11,"Pass")</f>
        <v>5</v>
      </c>
      <c r="H40" s="37">
        <f t="shared" si="0"/>
        <v>6</v>
      </c>
    </row>
    <row r="41" spans="2:8" ht="24.95" customHeight="1">
      <c r="B41" s="36" t="s">
        <v>22</v>
      </c>
      <c r="C41" s="55"/>
      <c r="D41" s="55"/>
      <c r="E41" s="17">
        <f>COUNTIF(SanityTestCase!H12:H12,"Fail")</f>
        <v>0</v>
      </c>
      <c r="F41" s="17">
        <f>COUNTIF(SanityTestCase!H12:H12,"Block")</f>
        <v>0</v>
      </c>
      <c r="G41" s="17">
        <f>COUNTIF(SanityTestCase!H12:H12,"Pass")</f>
        <v>1</v>
      </c>
      <c r="H41" s="37">
        <f t="shared" si="0"/>
        <v>1</v>
      </c>
    </row>
    <row r="42" spans="2:8" ht="24.95" customHeight="1">
      <c r="B42" s="36" t="s">
        <v>23</v>
      </c>
      <c r="C42" s="55"/>
      <c r="D42" s="55"/>
      <c r="E42" s="17">
        <f>COUNTIF(SanityTestCase!H13:H17,"Fail")</f>
        <v>2</v>
      </c>
      <c r="F42" s="17">
        <f>COUNTIF(SanityTestCase!H13:H17,"Block")</f>
        <v>0</v>
      </c>
      <c r="G42" s="17">
        <f>COUNTIF(SanityTestCase!H13:H17,"Pass")</f>
        <v>2</v>
      </c>
      <c r="H42" s="37">
        <f t="shared" si="0"/>
        <v>4</v>
      </c>
    </row>
    <row r="43" spans="2:8" ht="24.95" customHeight="1">
      <c r="B43" s="36" t="s">
        <v>321</v>
      </c>
      <c r="C43" s="55"/>
      <c r="D43" s="55"/>
      <c r="E43" s="17">
        <f>COUNTIF(SanityTestCase!H18:H32,"Fail")</f>
        <v>2</v>
      </c>
      <c r="F43" s="17">
        <f>COUNTIF(SanityTestCase!H18:H32,"Block")</f>
        <v>0</v>
      </c>
      <c r="G43" s="17">
        <f>COUNTIF(SanityTestCase!H18:H32,"Pass")</f>
        <v>11</v>
      </c>
      <c r="H43" s="37">
        <f>SUM(E43:G43)</f>
        <v>13</v>
      </c>
    </row>
    <row r="44" spans="2:8" ht="24.95" customHeight="1">
      <c r="B44" s="36" t="s">
        <v>24</v>
      </c>
      <c r="C44" s="55"/>
      <c r="D44" s="55"/>
      <c r="E44" s="17">
        <f>COUNTIF(SanityTestCase!H33:H36,"Fail")</f>
        <v>0</v>
      </c>
      <c r="F44" s="17">
        <f>COUNTIF(SanityTestCase!H33:H36,"Block")</f>
        <v>0</v>
      </c>
      <c r="G44" s="17">
        <f>COUNTIF(SanityTestCase!H33:H36,"Pass")</f>
        <v>3</v>
      </c>
      <c r="H44" s="37">
        <f t="shared" si="0"/>
        <v>3</v>
      </c>
    </row>
    <row r="45" spans="2:8" ht="24.95" customHeight="1">
      <c r="B45" s="36" t="s">
        <v>25</v>
      </c>
      <c r="C45" s="55"/>
      <c r="D45" s="55"/>
      <c r="E45" s="17">
        <f>COUNTIF(SanityTestCase!H40:H48,"Fail")</f>
        <v>0</v>
      </c>
      <c r="F45" s="17">
        <f>COUNTIF(SanityTestCase!H40:H48,"Block")</f>
        <v>0</v>
      </c>
      <c r="G45" s="17">
        <f>COUNTIF(SanityTestCase!H40:H48,"Pass")</f>
        <v>5</v>
      </c>
      <c r="H45" s="37">
        <f t="shared" si="0"/>
        <v>5</v>
      </c>
    </row>
    <row r="46" spans="2:8" ht="24.95" customHeight="1">
      <c r="B46" s="36" t="s">
        <v>26</v>
      </c>
      <c r="C46" s="55"/>
      <c r="D46" s="55"/>
      <c r="E46" s="17">
        <f>COUNTIF(SanityTestCase!H49:H51,"Fail")</f>
        <v>0</v>
      </c>
      <c r="F46" s="17">
        <f>COUNTIF(SanityTestCase!H49:H51,"Block")</f>
        <v>0</v>
      </c>
      <c r="G46" s="17">
        <f>COUNTIF(SanityTestCase!H49:H51,"Pass")</f>
        <v>3</v>
      </c>
      <c r="H46" s="37">
        <f t="shared" si="0"/>
        <v>3</v>
      </c>
    </row>
    <row r="47" spans="2:8" ht="24.95" customHeight="1">
      <c r="B47" s="36" t="s">
        <v>27</v>
      </c>
      <c r="C47" s="55"/>
      <c r="D47" s="55"/>
      <c r="E47" s="17">
        <f>COUNTIF(SanityTestCase!H52:H53,"Fail")</f>
        <v>1</v>
      </c>
      <c r="F47" s="17">
        <f>COUNTIF(SanityTestCase!H52:H53,"Block")</f>
        <v>0</v>
      </c>
      <c r="G47" s="17">
        <f>COUNTIF(SanityTestCase!H52:H53,"Pass")</f>
        <v>1</v>
      </c>
      <c r="H47" s="37">
        <f t="shared" si="0"/>
        <v>2</v>
      </c>
    </row>
    <row r="48" spans="2:8" ht="24.95" customHeight="1">
      <c r="B48" s="36" t="s">
        <v>327</v>
      </c>
      <c r="C48" s="55"/>
      <c r="D48" s="55"/>
      <c r="E48" s="17">
        <f>COUNTIF(SanityTestCase!H54,"Fail")</f>
        <v>1</v>
      </c>
      <c r="F48" s="17">
        <f>COUNTIF(SanityTestCase!H54,"Block")</f>
        <v>0</v>
      </c>
      <c r="G48" s="17">
        <f>COUNTIF(SanityTestCase!H54,"Pass")</f>
        <v>0</v>
      </c>
      <c r="H48" s="37">
        <f t="shared" si="0"/>
        <v>1</v>
      </c>
    </row>
    <row r="49" spans="2:8" ht="24.95" customHeight="1">
      <c r="B49" s="87" t="s">
        <v>326</v>
      </c>
      <c r="C49" s="88"/>
      <c r="D49" s="89"/>
      <c r="E49" s="17">
        <f>COUNTIF(SanityTestCase!H55,"Fail")</f>
        <v>1</v>
      </c>
      <c r="F49" s="17">
        <f>COUNTIF(SanityTestCase!H55,"Block")</f>
        <v>0</v>
      </c>
      <c r="G49" s="17">
        <f>COUNTIF(SanityTestCase!H55,"Pass")</f>
        <v>0</v>
      </c>
      <c r="H49" s="37">
        <f>SUM(E49:G49)</f>
        <v>1</v>
      </c>
    </row>
    <row r="50" spans="2:8" ht="24.95" customHeight="1">
      <c r="B50" s="36" t="s">
        <v>28</v>
      </c>
      <c r="C50" s="55"/>
      <c r="D50" s="55"/>
      <c r="E50" s="17">
        <f>COUNTIF(SanityTestCase!H56:H68,"Fail")</f>
        <v>1</v>
      </c>
      <c r="F50" s="17">
        <f>COUNTIF(SanityTestCase!H56:H68,"Block")</f>
        <v>0</v>
      </c>
      <c r="G50" s="17">
        <f>COUNTIF(SanityTestCase!H56:H68,"Pass")</f>
        <v>9</v>
      </c>
      <c r="H50" s="37">
        <f t="shared" si="0"/>
        <v>10</v>
      </c>
    </row>
    <row r="51" spans="2:8" ht="24.95" customHeight="1">
      <c r="B51" s="36" t="s">
        <v>29</v>
      </c>
      <c r="C51" s="55"/>
      <c r="D51" s="55"/>
      <c r="E51" s="17">
        <f>COUNTIF(SanityTestCase!H69:H72,"Fail")</f>
        <v>0</v>
      </c>
      <c r="F51" s="17">
        <f>COUNTIF(SanityTestCase!H69:H72,"Block")</f>
        <v>0</v>
      </c>
      <c r="G51" s="17">
        <f>COUNTIF(SanityTestCase!H69:H72,"Pass")</f>
        <v>3</v>
      </c>
      <c r="H51" s="37">
        <f t="shared" si="0"/>
        <v>3</v>
      </c>
    </row>
    <row r="52" spans="2:8" ht="24.95" customHeight="1">
      <c r="B52" s="36" t="s">
        <v>30</v>
      </c>
      <c r="C52" s="55"/>
      <c r="D52" s="55"/>
      <c r="E52" s="17">
        <f>COUNTIF(SanityTestCase!H73:H89,"Fail")</f>
        <v>9</v>
      </c>
      <c r="F52" s="17">
        <f>COUNTIF(SanityTestCase!H73:H89,"Block")</f>
        <v>0</v>
      </c>
      <c r="G52" s="17">
        <f>COUNTIF(SanityTestCase!H73:H89,"Pass")</f>
        <v>7</v>
      </c>
      <c r="H52" s="37">
        <f t="shared" si="0"/>
        <v>16</v>
      </c>
    </row>
    <row r="53" spans="2:8" ht="26.25" customHeight="1">
      <c r="B53" s="36" t="s">
        <v>31</v>
      </c>
      <c r="C53" s="55"/>
      <c r="D53" s="55"/>
      <c r="E53" s="17">
        <f>COUNTIF(SanityTestCase!H90:H90,"Fail")</f>
        <v>0</v>
      </c>
      <c r="F53" s="17">
        <f>COUNTIF(SanityTestCase!H90:H90,"Block")</f>
        <v>0</v>
      </c>
      <c r="G53" s="17">
        <f>COUNTIF(SanityTestCase!H90:H90,"Pass")</f>
        <v>0</v>
      </c>
      <c r="H53" s="37">
        <f t="shared" si="0"/>
        <v>0</v>
      </c>
    </row>
    <row r="54" spans="2:8" ht="24.95" customHeight="1">
      <c r="B54" s="36" t="s">
        <v>32</v>
      </c>
      <c r="C54" s="55"/>
      <c r="D54" s="55"/>
      <c r="E54" s="17">
        <f>COUNTIF(SanityTestCase!H91:H92,"Fail")</f>
        <v>0</v>
      </c>
      <c r="F54" s="17">
        <f>COUNTIF(SanityTestCase!H91:H92,"Block")</f>
        <v>0</v>
      </c>
      <c r="G54" s="17">
        <f>COUNTIF(SanityTestCase!H91:H92,"Pass")</f>
        <v>2</v>
      </c>
      <c r="H54" s="37">
        <f t="shared" si="0"/>
        <v>2</v>
      </c>
    </row>
    <row r="55" spans="2:8" ht="24.95" customHeight="1">
      <c r="B55" s="36" t="s">
        <v>33</v>
      </c>
      <c r="C55" s="55"/>
      <c r="D55" s="55"/>
      <c r="E55" s="17">
        <f>COUNTIF(SanityTestCase!H93,"Fail")</f>
        <v>0</v>
      </c>
      <c r="F55" s="17">
        <f>COUNTIF(SanityTestCase!H93,"Block")</f>
        <v>0</v>
      </c>
      <c r="G55" s="17">
        <f>COUNTIF(SanityTestCase!H93,"Pass")</f>
        <v>1</v>
      </c>
      <c r="H55" s="37">
        <f t="shared" si="0"/>
        <v>1</v>
      </c>
    </row>
    <row r="56" spans="2:8" ht="24.95" customHeight="1">
      <c r="B56" s="36" t="s">
        <v>34</v>
      </c>
      <c r="C56" s="55"/>
      <c r="D56" s="55"/>
      <c r="E56" s="17">
        <f>COUNTIF(SanityTestCase!H94:H95,"Fail")</f>
        <v>0</v>
      </c>
      <c r="F56" s="17">
        <f>COUNTIF(SanityTestCase!H94:H95,"Block")</f>
        <v>0</v>
      </c>
      <c r="G56" s="17">
        <f>COUNTIF(SanityTestCase!H94:H95,"Pass")</f>
        <v>1</v>
      </c>
      <c r="H56" s="37">
        <f t="shared" si="0"/>
        <v>1</v>
      </c>
    </row>
    <row r="57" spans="2:8" ht="24.95" customHeight="1">
      <c r="B57" s="36" t="s">
        <v>35</v>
      </c>
      <c r="C57" s="55"/>
      <c r="D57" s="55"/>
      <c r="E57" s="17">
        <f>COUNTIF(SanityTestCase!H96:H105,"Fail")</f>
        <v>1</v>
      </c>
      <c r="F57" s="17">
        <f>COUNTIF(SanityTestCase!H96:H105,"Block")</f>
        <v>0</v>
      </c>
      <c r="G57" s="17">
        <f>COUNTIF(SanityTestCase!H96:H105,"Pass")</f>
        <v>5</v>
      </c>
      <c r="H57" s="37">
        <f t="shared" si="0"/>
        <v>6</v>
      </c>
    </row>
    <row r="58" spans="2:8" ht="24.95" customHeight="1" thickBot="1">
      <c r="B58" s="38" t="s">
        <v>21</v>
      </c>
      <c r="C58" s="56"/>
      <c r="D58" s="56"/>
      <c r="E58" s="39">
        <f>SUM(E39:E57)</f>
        <v>21</v>
      </c>
      <c r="F58" s="39">
        <f>SUM(F39:F57)</f>
        <v>0</v>
      </c>
      <c r="G58" s="39">
        <f>SUM(G39:G57)</f>
        <v>60</v>
      </c>
      <c r="H58" s="40">
        <f>SUM(H39:H57)</f>
        <v>81</v>
      </c>
    </row>
  </sheetData>
  <mergeCells count="22">
    <mergeCell ref="I4:I5"/>
    <mergeCell ref="E30:H30"/>
    <mergeCell ref="E28:H28"/>
    <mergeCell ref="E29:H29"/>
    <mergeCell ref="E20:H20"/>
    <mergeCell ref="H4:H5"/>
    <mergeCell ref="E21:H21"/>
    <mergeCell ref="E22:H22"/>
    <mergeCell ref="E23:H23"/>
    <mergeCell ref="I20:L20"/>
    <mergeCell ref="I21:L21"/>
    <mergeCell ref="I22:L22"/>
    <mergeCell ref="I23:L23"/>
    <mergeCell ref="B49:D49"/>
    <mergeCell ref="B4:D4"/>
    <mergeCell ref="B5:D5"/>
    <mergeCell ref="E32:H32"/>
    <mergeCell ref="E33:H33"/>
    <mergeCell ref="E34:G34"/>
    <mergeCell ref="E27:H27"/>
    <mergeCell ref="E35:H35"/>
    <mergeCell ref="E31:H31"/>
  </mergeCells>
  <phoneticPr fontId="16" type="noConversion"/>
  <printOptions horizontalCentered="1"/>
  <pageMargins left="0.39374999999999999" right="0.39374999999999999" top="1.19444444444444" bottom="1.18055555555556" header="0.196527777777778" footer="0.196527777777778"/>
  <pageSetup paperSize="9" firstPageNumber="0" orientation="portrait" r:id="rId1"/>
  <headerFooter>
    <oddHeader>&amp;L&amp;"Arial,Negreta"&amp;10CONFIDENTIALTitle:&amp;"Arial,Normal" WuLong SW-ST Test Summary Report&amp;"Arial,Negreta"Author: &amp;"Arial,Normal" Liu Shui&amp;R&amp;"Arial,Negreta"Doc No.:CDM-WULO-PV-TR-SWTSR-2008-04-12    Date: 2008-04-12</oddHeader>
    <oddFooter>&amp;C______________________________________________________________________________Document ID:CDM-WULO-PV-TR-SWTSR-2008-04-12                        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111"/>
  <sheetViews>
    <sheetView tabSelected="1" workbookViewId="0">
      <selection activeCell="F3" sqref="F3"/>
    </sheetView>
  </sheetViews>
  <sheetFormatPr defaultColWidth="8.75" defaultRowHeight="16.5"/>
  <cols>
    <col min="1" max="1" width="6.5" style="45" customWidth="1"/>
    <col min="2" max="2" width="7.375" style="45" customWidth="1"/>
    <col min="3" max="3" width="12.875" style="45" customWidth="1"/>
    <col min="4" max="4" width="17.5" style="45" customWidth="1"/>
    <col min="5" max="5" width="5.875" style="45" customWidth="1"/>
    <col min="6" max="6" width="31.125" style="45" customWidth="1"/>
    <col min="7" max="7" width="26.5" style="45" customWidth="1"/>
    <col min="8" max="8" width="7.125" style="48" customWidth="1"/>
    <col min="9" max="9" width="16.625" style="45" customWidth="1"/>
    <col min="10" max="10" width="8.625" style="45" customWidth="1"/>
    <col min="11" max="16384" width="8.75" style="45"/>
  </cols>
  <sheetData>
    <row r="1" spans="1:10" ht="49.5">
      <c r="A1" s="50" t="s">
        <v>36</v>
      </c>
      <c r="B1" s="51" t="s">
        <v>37</v>
      </c>
      <c r="C1" s="52" t="s">
        <v>38</v>
      </c>
      <c r="D1" s="51" t="s">
        <v>39</v>
      </c>
      <c r="E1" s="50" t="s">
        <v>40</v>
      </c>
      <c r="F1" s="52" t="s">
        <v>41</v>
      </c>
      <c r="G1" s="52" t="s">
        <v>42</v>
      </c>
      <c r="H1" s="51" t="s">
        <v>482</v>
      </c>
      <c r="I1" s="52" t="s">
        <v>44</v>
      </c>
      <c r="J1" s="52" t="s">
        <v>45</v>
      </c>
    </row>
    <row r="2" spans="1:10" ht="49.5">
      <c r="A2" s="60" t="s">
        <v>494</v>
      </c>
      <c r="B2" s="61" t="s">
        <v>190</v>
      </c>
      <c r="C2" s="60" t="s">
        <v>192</v>
      </c>
      <c r="D2" s="61" t="s">
        <v>381</v>
      </c>
      <c r="E2" s="60" t="s">
        <v>262</v>
      </c>
      <c r="F2" s="62" t="s">
        <v>382</v>
      </c>
      <c r="G2" s="61" t="s">
        <v>193</v>
      </c>
      <c r="H2" s="76" t="s">
        <v>9</v>
      </c>
      <c r="I2" s="76" t="s">
        <v>557</v>
      </c>
      <c r="J2" s="75"/>
    </row>
    <row r="3" spans="1:10" ht="49.5">
      <c r="A3" s="60" t="s">
        <v>495</v>
      </c>
      <c r="B3" s="61" t="s">
        <v>190</v>
      </c>
      <c r="C3" s="60" t="s">
        <v>192</v>
      </c>
      <c r="D3" s="61" t="s">
        <v>383</v>
      </c>
      <c r="E3" s="60" t="s">
        <v>262</v>
      </c>
      <c r="F3" s="62" t="s">
        <v>382</v>
      </c>
      <c r="G3" s="61" t="s">
        <v>384</v>
      </c>
      <c r="H3" s="76" t="s">
        <v>9</v>
      </c>
      <c r="I3" s="76" t="s">
        <v>557</v>
      </c>
      <c r="J3" s="75"/>
    </row>
    <row r="4" spans="1:10" ht="66">
      <c r="A4" s="60" t="s">
        <v>49</v>
      </c>
      <c r="B4" s="61" t="s">
        <v>190</v>
      </c>
      <c r="C4" s="60" t="s">
        <v>385</v>
      </c>
      <c r="D4" s="61"/>
      <c r="E4" s="60" t="s">
        <v>262</v>
      </c>
      <c r="F4" s="62" t="s">
        <v>386</v>
      </c>
      <c r="G4" s="61" t="s">
        <v>387</v>
      </c>
      <c r="H4" s="76" t="s">
        <v>553</v>
      </c>
      <c r="I4" s="76"/>
      <c r="J4" s="75"/>
    </row>
    <row r="5" spans="1:10" ht="33">
      <c r="A5" s="60" t="s">
        <v>50</v>
      </c>
      <c r="B5" s="61" t="s">
        <v>46</v>
      </c>
      <c r="C5" s="60" t="s">
        <v>47</v>
      </c>
      <c r="D5" s="61" t="s">
        <v>48</v>
      </c>
      <c r="E5" s="60" t="s">
        <v>262</v>
      </c>
      <c r="F5" s="62" t="s">
        <v>388</v>
      </c>
      <c r="G5" s="61" t="s">
        <v>263</v>
      </c>
      <c r="H5" s="76" t="s">
        <v>554</v>
      </c>
      <c r="I5" s="76" t="s">
        <v>555</v>
      </c>
      <c r="J5" s="75"/>
    </row>
    <row r="6" spans="1:10" ht="33">
      <c r="A6" s="60" t="s">
        <v>54</v>
      </c>
      <c r="B6" s="61" t="s">
        <v>46</v>
      </c>
      <c r="C6" s="60" t="s">
        <v>51</v>
      </c>
      <c r="D6" s="61"/>
      <c r="E6" s="60" t="s">
        <v>262</v>
      </c>
      <c r="F6" s="62" t="s">
        <v>389</v>
      </c>
      <c r="G6" s="61" t="s">
        <v>390</v>
      </c>
      <c r="H6" s="76" t="s">
        <v>553</v>
      </c>
      <c r="I6" s="76"/>
      <c r="J6" s="75"/>
    </row>
    <row r="7" spans="1:10" ht="115.5">
      <c r="A7" s="60" t="s">
        <v>56</v>
      </c>
      <c r="B7" s="61" t="s">
        <v>46</v>
      </c>
      <c r="C7" s="60" t="s">
        <v>52</v>
      </c>
      <c r="D7" s="61" t="s">
        <v>391</v>
      </c>
      <c r="E7" s="60" t="s">
        <v>262</v>
      </c>
      <c r="F7" s="62" t="s">
        <v>392</v>
      </c>
      <c r="G7" s="61" t="s">
        <v>393</v>
      </c>
      <c r="H7" s="76" t="s">
        <v>553</v>
      </c>
      <c r="I7" s="76"/>
      <c r="J7" s="75"/>
    </row>
    <row r="8" spans="1:10" ht="82.5">
      <c r="A8" s="60" t="s">
        <v>58</v>
      </c>
      <c r="B8" s="61" t="s">
        <v>46</v>
      </c>
      <c r="C8" s="60" t="s">
        <v>53</v>
      </c>
      <c r="D8" s="61" t="s">
        <v>394</v>
      </c>
      <c r="E8" s="60" t="s">
        <v>264</v>
      </c>
      <c r="F8" s="62" t="s">
        <v>395</v>
      </c>
      <c r="G8" s="61" t="s">
        <v>396</v>
      </c>
      <c r="H8" s="76" t="s">
        <v>553</v>
      </c>
      <c r="I8" s="76"/>
      <c r="J8" s="75"/>
    </row>
    <row r="9" spans="1:10" ht="49.5">
      <c r="A9" s="60" t="s">
        <v>60</v>
      </c>
      <c r="B9" s="61" t="s">
        <v>46</v>
      </c>
      <c r="C9" s="60" t="s">
        <v>55</v>
      </c>
      <c r="D9" s="61" t="s">
        <v>397</v>
      </c>
      <c r="E9" s="60" t="s">
        <v>264</v>
      </c>
      <c r="F9" s="62" t="s">
        <v>398</v>
      </c>
      <c r="G9" s="61" t="s">
        <v>399</v>
      </c>
      <c r="H9" s="76" t="s">
        <v>553</v>
      </c>
      <c r="I9" s="76"/>
      <c r="J9" s="75"/>
    </row>
    <row r="10" spans="1:10" ht="66">
      <c r="A10" s="60" t="s">
        <v>61</v>
      </c>
      <c r="B10" s="61" t="s">
        <v>46</v>
      </c>
      <c r="C10" s="60" t="s">
        <v>57</v>
      </c>
      <c r="D10" s="61" t="s">
        <v>400</v>
      </c>
      <c r="E10" s="60" t="s">
        <v>264</v>
      </c>
      <c r="F10" s="62" t="s">
        <v>401</v>
      </c>
      <c r="G10" s="61" t="s">
        <v>402</v>
      </c>
      <c r="H10" s="76" t="s">
        <v>553</v>
      </c>
      <c r="I10" s="76"/>
      <c r="J10" s="75"/>
    </row>
    <row r="11" spans="1:10" ht="49.5">
      <c r="A11" s="60" t="s">
        <v>63</v>
      </c>
      <c r="B11" s="61" t="s">
        <v>46</v>
      </c>
      <c r="C11" s="60" t="s">
        <v>59</v>
      </c>
      <c r="D11" s="61" t="s">
        <v>403</v>
      </c>
      <c r="E11" s="60" t="s">
        <v>264</v>
      </c>
      <c r="F11" s="62" t="s">
        <v>404</v>
      </c>
      <c r="G11" s="61" t="s">
        <v>405</v>
      </c>
      <c r="H11" s="76" t="s">
        <v>9</v>
      </c>
      <c r="I11" s="76" t="s">
        <v>556</v>
      </c>
      <c r="J11" s="75"/>
    </row>
    <row r="12" spans="1:10" ht="33">
      <c r="A12" s="60" t="s">
        <v>64</v>
      </c>
      <c r="B12" s="60" t="s">
        <v>62</v>
      </c>
      <c r="C12" s="61" t="s">
        <v>546</v>
      </c>
      <c r="D12" s="60" t="s">
        <v>547</v>
      </c>
      <c r="E12" s="62" t="s">
        <v>470</v>
      </c>
      <c r="F12" s="61" t="s">
        <v>543</v>
      </c>
      <c r="G12" s="60" t="s">
        <v>548</v>
      </c>
      <c r="H12" s="76" t="s">
        <v>553</v>
      </c>
      <c r="I12" s="76"/>
      <c r="J12" s="75"/>
    </row>
    <row r="13" spans="1:10" s="47" customFormat="1" ht="66">
      <c r="A13" s="60" t="s">
        <v>67</v>
      </c>
      <c r="B13" s="60" t="s">
        <v>65</v>
      </c>
      <c r="C13" s="61" t="s">
        <v>237</v>
      </c>
      <c r="D13" s="60" t="s">
        <v>406</v>
      </c>
      <c r="E13" s="62" t="s">
        <v>469</v>
      </c>
      <c r="F13" s="61" t="s">
        <v>544</v>
      </c>
      <c r="G13" s="60" t="s">
        <v>545</v>
      </c>
      <c r="H13" s="76" t="s">
        <v>553</v>
      </c>
      <c r="I13" s="76"/>
      <c r="J13" s="75"/>
    </row>
    <row r="14" spans="1:10" ht="66">
      <c r="A14" s="60" t="s">
        <v>257</v>
      </c>
      <c r="B14" s="60" t="s">
        <v>65</v>
      </c>
      <c r="C14" s="61" t="s">
        <v>471</v>
      </c>
      <c r="D14" s="60" t="s">
        <v>66</v>
      </c>
      <c r="E14" s="62" t="s">
        <v>470</v>
      </c>
      <c r="F14" s="61" t="s">
        <v>472</v>
      </c>
      <c r="G14" s="60" t="s">
        <v>407</v>
      </c>
      <c r="H14" s="76" t="s">
        <v>553</v>
      </c>
      <c r="I14" s="76"/>
      <c r="J14" s="75"/>
    </row>
    <row r="15" spans="1:10" ht="33">
      <c r="A15" s="60" t="s">
        <v>68</v>
      </c>
      <c r="B15" s="60" t="s">
        <v>65</v>
      </c>
      <c r="C15" s="61" t="s">
        <v>473</v>
      </c>
      <c r="D15" s="60"/>
      <c r="E15" s="62" t="s">
        <v>469</v>
      </c>
      <c r="F15" s="61" t="s">
        <v>474</v>
      </c>
      <c r="G15" s="60" t="s">
        <v>408</v>
      </c>
      <c r="H15" s="76" t="s">
        <v>9</v>
      </c>
      <c r="I15" s="76" t="s">
        <v>558</v>
      </c>
      <c r="J15" s="75"/>
    </row>
    <row r="16" spans="1:10" ht="33">
      <c r="A16" s="60" t="s">
        <v>72</v>
      </c>
      <c r="B16" s="60" t="s">
        <v>65</v>
      </c>
      <c r="C16" s="61" t="s">
        <v>230</v>
      </c>
      <c r="D16" s="60"/>
      <c r="E16" s="62" t="s">
        <v>475</v>
      </c>
      <c r="F16" s="61" t="s">
        <v>484</v>
      </c>
      <c r="G16" s="60" t="s">
        <v>485</v>
      </c>
      <c r="H16" s="76" t="s">
        <v>554</v>
      </c>
      <c r="I16" s="76"/>
      <c r="J16" s="75"/>
    </row>
    <row r="17" spans="1:10" ht="82.5">
      <c r="A17" s="60" t="s">
        <v>73</v>
      </c>
      <c r="B17" s="60" t="s">
        <v>65</v>
      </c>
      <c r="C17" s="61" t="s">
        <v>476</v>
      </c>
      <c r="D17" s="60"/>
      <c r="E17" s="62" t="s">
        <v>469</v>
      </c>
      <c r="F17" s="61" t="s">
        <v>477</v>
      </c>
      <c r="G17" s="60" t="s">
        <v>409</v>
      </c>
      <c r="H17" s="76" t="s">
        <v>9</v>
      </c>
      <c r="I17" s="85" t="s">
        <v>559</v>
      </c>
      <c r="J17" s="75"/>
    </row>
    <row r="18" spans="1:10" ht="66">
      <c r="A18" s="60" t="s">
        <v>78</v>
      </c>
      <c r="B18" s="60" t="s">
        <v>69</v>
      </c>
      <c r="C18" s="61" t="s">
        <v>478</v>
      </c>
      <c r="D18" s="60" t="s">
        <v>71</v>
      </c>
      <c r="E18" s="62" t="s">
        <v>479</v>
      </c>
      <c r="F18" s="61" t="s">
        <v>480</v>
      </c>
      <c r="G18" s="60" t="s">
        <v>410</v>
      </c>
      <c r="H18" s="76" t="s">
        <v>586</v>
      </c>
      <c r="I18" s="76"/>
      <c r="J18" s="75"/>
    </row>
    <row r="19" spans="1:10" ht="66">
      <c r="A19" s="60" t="s">
        <v>79</v>
      </c>
      <c r="B19" s="61" t="s">
        <v>69</v>
      </c>
      <c r="C19" s="60" t="s">
        <v>70</v>
      </c>
      <c r="D19" s="61" t="s">
        <v>71</v>
      </c>
      <c r="E19" s="60" t="s">
        <v>262</v>
      </c>
      <c r="F19" s="62" t="s">
        <v>411</v>
      </c>
      <c r="G19" s="61" t="s">
        <v>410</v>
      </c>
      <c r="H19" s="76" t="s">
        <v>582</v>
      </c>
      <c r="I19" s="76"/>
      <c r="J19" s="75"/>
    </row>
    <row r="20" spans="1:10" ht="66">
      <c r="A20" s="60" t="s">
        <v>234</v>
      </c>
      <c r="B20" s="61" t="s">
        <v>69</v>
      </c>
      <c r="C20" s="60" t="s">
        <v>74</v>
      </c>
      <c r="D20" s="61" t="s">
        <v>71</v>
      </c>
      <c r="E20" s="60" t="s">
        <v>262</v>
      </c>
      <c r="F20" s="62" t="s">
        <v>412</v>
      </c>
      <c r="G20" s="61" t="s">
        <v>413</v>
      </c>
      <c r="H20" s="76" t="s">
        <v>582</v>
      </c>
      <c r="I20" s="76"/>
      <c r="J20" s="75"/>
    </row>
    <row r="21" spans="1:10" ht="49.5">
      <c r="A21" s="60" t="s">
        <v>84</v>
      </c>
      <c r="B21" s="61" t="s">
        <v>69</v>
      </c>
      <c r="C21" s="60" t="s">
        <v>74</v>
      </c>
      <c r="D21" s="61" t="s">
        <v>71</v>
      </c>
      <c r="E21" s="60" t="s">
        <v>262</v>
      </c>
      <c r="F21" s="62" t="s">
        <v>541</v>
      </c>
      <c r="G21" s="61" t="s">
        <v>542</v>
      </c>
      <c r="H21" s="76" t="s">
        <v>582</v>
      </c>
      <c r="I21" s="76"/>
      <c r="J21" s="75"/>
    </row>
    <row r="22" spans="1:10" ht="132">
      <c r="A22" s="60" t="s">
        <v>85</v>
      </c>
      <c r="B22" s="61" t="s">
        <v>69</v>
      </c>
      <c r="C22" s="60" t="s">
        <v>414</v>
      </c>
      <c r="D22" s="61" t="s">
        <v>415</v>
      </c>
      <c r="E22" s="60" t="s">
        <v>262</v>
      </c>
      <c r="F22" s="62" t="s">
        <v>416</v>
      </c>
      <c r="G22" s="61" t="s">
        <v>417</v>
      </c>
      <c r="H22" s="76" t="s">
        <v>9</v>
      </c>
      <c r="I22" s="76" t="s">
        <v>583</v>
      </c>
      <c r="J22" s="75"/>
    </row>
    <row r="23" spans="1:10" ht="49.5">
      <c r="A23" s="60" t="s">
        <v>89</v>
      </c>
      <c r="B23" s="61" t="s">
        <v>69</v>
      </c>
      <c r="C23" s="60" t="s">
        <v>75</v>
      </c>
      <c r="D23" s="61" t="s">
        <v>418</v>
      </c>
      <c r="E23" s="60" t="s">
        <v>262</v>
      </c>
      <c r="F23" s="62" t="s">
        <v>419</v>
      </c>
      <c r="G23" s="61" t="s">
        <v>585</v>
      </c>
      <c r="H23" s="76" t="s">
        <v>582</v>
      </c>
      <c r="I23" s="76"/>
      <c r="J23" s="75"/>
    </row>
    <row r="24" spans="1:10" ht="49.5">
      <c r="A24" s="60" t="s">
        <v>93</v>
      </c>
      <c r="B24" s="61" t="s">
        <v>69</v>
      </c>
      <c r="C24" s="60" t="s">
        <v>75</v>
      </c>
      <c r="D24" s="61" t="s">
        <v>76</v>
      </c>
      <c r="E24" s="60" t="s">
        <v>262</v>
      </c>
      <c r="F24" s="62" t="s">
        <v>419</v>
      </c>
      <c r="G24" s="61" t="s">
        <v>265</v>
      </c>
      <c r="H24" s="76" t="s">
        <v>582</v>
      </c>
      <c r="I24" s="76"/>
      <c r="J24" s="75"/>
    </row>
    <row r="25" spans="1:10" ht="49.5">
      <c r="A25" s="60" t="s">
        <v>97</v>
      </c>
      <c r="B25" s="61" t="s">
        <v>69</v>
      </c>
      <c r="C25" s="60" t="s">
        <v>292</v>
      </c>
      <c r="D25" s="61" t="s">
        <v>420</v>
      </c>
      <c r="E25" s="60" t="s">
        <v>262</v>
      </c>
      <c r="F25" s="62" t="s">
        <v>421</v>
      </c>
      <c r="G25" s="61" t="s">
        <v>266</v>
      </c>
      <c r="H25" s="76" t="s">
        <v>582</v>
      </c>
      <c r="I25" s="76"/>
      <c r="J25" s="75"/>
    </row>
    <row r="26" spans="1:10" ht="49.5">
      <c r="A26" s="60" t="s">
        <v>101</v>
      </c>
      <c r="B26" s="61" t="s">
        <v>69</v>
      </c>
      <c r="C26" s="60" t="s">
        <v>77</v>
      </c>
      <c r="D26" s="61" t="s">
        <v>267</v>
      </c>
      <c r="E26" s="60" t="s">
        <v>262</v>
      </c>
      <c r="F26" s="62" t="s">
        <v>268</v>
      </c>
      <c r="G26" s="61" t="s">
        <v>269</v>
      </c>
      <c r="H26" s="76" t="s">
        <v>582</v>
      </c>
      <c r="I26" s="76"/>
      <c r="J26" s="75"/>
    </row>
    <row r="27" spans="1:10" ht="66">
      <c r="A27" s="60" t="s">
        <v>104</v>
      </c>
      <c r="B27" s="61" t="s">
        <v>69</v>
      </c>
      <c r="C27" s="60" t="s">
        <v>80</v>
      </c>
      <c r="D27" s="61" t="s">
        <v>422</v>
      </c>
      <c r="E27" s="60" t="s">
        <v>262</v>
      </c>
      <c r="F27" s="62" t="s">
        <v>423</v>
      </c>
      <c r="G27" s="61" t="s">
        <v>424</v>
      </c>
      <c r="H27" s="76" t="s">
        <v>554</v>
      </c>
      <c r="I27" s="76"/>
      <c r="J27" s="75"/>
    </row>
    <row r="28" spans="1:10" ht="49.5">
      <c r="A28" s="60" t="s">
        <v>107</v>
      </c>
      <c r="B28" s="61" t="s">
        <v>69</v>
      </c>
      <c r="C28" s="60" t="s">
        <v>293</v>
      </c>
      <c r="D28" s="61"/>
      <c r="E28" s="60" t="s">
        <v>264</v>
      </c>
      <c r="F28" s="62" t="s">
        <v>425</v>
      </c>
      <c r="G28" s="61" t="s">
        <v>426</v>
      </c>
      <c r="H28" s="76" t="s">
        <v>582</v>
      </c>
      <c r="I28" s="76"/>
      <c r="J28" s="75"/>
    </row>
    <row r="29" spans="1:10" ht="82.5">
      <c r="A29" s="60" t="s">
        <v>108</v>
      </c>
      <c r="B29" s="61" t="s">
        <v>69</v>
      </c>
      <c r="C29" s="60" t="s">
        <v>427</v>
      </c>
      <c r="D29" s="61"/>
      <c r="E29" s="60" t="s">
        <v>262</v>
      </c>
      <c r="F29" s="62" t="s">
        <v>428</v>
      </c>
      <c r="G29" s="61" t="s">
        <v>429</v>
      </c>
      <c r="H29" s="76" t="s">
        <v>553</v>
      </c>
      <c r="I29" s="76"/>
      <c r="J29" s="75"/>
    </row>
    <row r="30" spans="1:10" ht="66">
      <c r="A30" s="60" t="s">
        <v>109</v>
      </c>
      <c r="B30" s="61" t="s">
        <v>430</v>
      </c>
      <c r="C30" s="60" t="s">
        <v>431</v>
      </c>
      <c r="D30" s="61"/>
      <c r="E30" s="60" t="s">
        <v>264</v>
      </c>
      <c r="F30" s="62" t="s">
        <v>432</v>
      </c>
      <c r="G30" s="61" t="s">
        <v>433</v>
      </c>
      <c r="H30" s="76" t="s">
        <v>553</v>
      </c>
      <c r="I30" s="76"/>
      <c r="J30" s="75"/>
    </row>
    <row r="31" spans="1:10" ht="49.5">
      <c r="A31" s="60" t="s">
        <v>110</v>
      </c>
      <c r="B31" s="61" t="s">
        <v>69</v>
      </c>
      <c r="C31" s="60" t="s">
        <v>227</v>
      </c>
      <c r="D31" s="61"/>
      <c r="E31" s="60" t="s">
        <v>262</v>
      </c>
      <c r="F31" s="62" t="s">
        <v>434</v>
      </c>
      <c r="G31" s="61" t="s">
        <v>228</v>
      </c>
      <c r="H31" s="76" t="s">
        <v>554</v>
      </c>
      <c r="I31" s="76" t="s">
        <v>574</v>
      </c>
      <c r="J31" s="75"/>
    </row>
    <row r="32" spans="1:10" ht="82.5">
      <c r="A32" s="60" t="s">
        <v>111</v>
      </c>
      <c r="B32" s="61" t="s">
        <v>69</v>
      </c>
      <c r="C32" s="60" t="s">
        <v>229</v>
      </c>
      <c r="D32" s="61"/>
      <c r="E32" s="60" t="s">
        <v>264</v>
      </c>
      <c r="F32" s="62" t="s">
        <v>435</v>
      </c>
      <c r="G32" s="61" t="s">
        <v>436</v>
      </c>
      <c r="H32" s="76" t="s">
        <v>9</v>
      </c>
      <c r="I32" s="76" t="s">
        <v>584</v>
      </c>
      <c r="J32" s="75"/>
    </row>
    <row r="33" spans="1:10" ht="33">
      <c r="A33" s="60" t="s">
        <v>112</v>
      </c>
      <c r="B33" s="61" t="s">
        <v>81</v>
      </c>
      <c r="C33" s="60" t="s">
        <v>82</v>
      </c>
      <c r="D33" s="61" t="s">
        <v>83</v>
      </c>
      <c r="E33" s="60" t="s">
        <v>262</v>
      </c>
      <c r="F33" s="62" t="s">
        <v>437</v>
      </c>
      <c r="G33" s="61" t="s">
        <v>438</v>
      </c>
      <c r="H33" s="76" t="s">
        <v>554</v>
      </c>
      <c r="I33" s="76" t="s">
        <v>574</v>
      </c>
      <c r="J33" s="75"/>
    </row>
    <row r="34" spans="1:10" ht="33">
      <c r="A34" s="60" t="s">
        <v>113</v>
      </c>
      <c r="B34" s="61" t="s">
        <v>81</v>
      </c>
      <c r="C34" s="60" t="s">
        <v>82</v>
      </c>
      <c r="D34" s="61" t="s">
        <v>83</v>
      </c>
      <c r="E34" s="60" t="s">
        <v>264</v>
      </c>
      <c r="F34" s="62" t="s">
        <v>439</v>
      </c>
      <c r="G34" s="61" t="s">
        <v>270</v>
      </c>
      <c r="H34" s="76" t="s">
        <v>582</v>
      </c>
      <c r="I34" s="76"/>
      <c r="J34" s="75"/>
    </row>
    <row r="35" spans="1:10" ht="33">
      <c r="A35" s="60" t="s">
        <v>116</v>
      </c>
      <c r="B35" s="61" t="s">
        <v>81</v>
      </c>
      <c r="C35" s="60" t="s">
        <v>82</v>
      </c>
      <c r="D35" s="61" t="s">
        <v>83</v>
      </c>
      <c r="E35" s="60" t="s">
        <v>264</v>
      </c>
      <c r="F35" s="62" t="s">
        <v>86</v>
      </c>
      <c r="G35" s="61" t="s">
        <v>271</v>
      </c>
      <c r="H35" s="76" t="s">
        <v>8</v>
      </c>
      <c r="I35" s="76"/>
      <c r="J35" s="75"/>
    </row>
    <row r="36" spans="1:10" ht="33">
      <c r="A36" s="60" t="s">
        <v>117</v>
      </c>
      <c r="B36" s="61" t="s">
        <v>81</v>
      </c>
      <c r="C36" s="60" t="s">
        <v>87</v>
      </c>
      <c r="D36" s="61" t="s">
        <v>88</v>
      </c>
      <c r="E36" s="60" t="s">
        <v>262</v>
      </c>
      <c r="F36" s="62" t="s">
        <v>440</v>
      </c>
      <c r="G36" s="61" t="s">
        <v>441</v>
      </c>
      <c r="H36" s="76" t="s">
        <v>8</v>
      </c>
      <c r="I36" s="76"/>
      <c r="J36" s="75"/>
    </row>
    <row r="37" spans="1:10" ht="49.5">
      <c r="A37" s="60" t="s">
        <v>118</v>
      </c>
      <c r="B37" s="61" t="s">
        <v>90</v>
      </c>
      <c r="C37" s="60" t="s">
        <v>91</v>
      </c>
      <c r="D37" s="61" t="s">
        <v>92</v>
      </c>
      <c r="E37" s="60" t="s">
        <v>262</v>
      </c>
      <c r="F37" s="62" t="s">
        <v>537</v>
      </c>
      <c r="G37" s="61" t="s">
        <v>538</v>
      </c>
      <c r="H37" s="76" t="s">
        <v>553</v>
      </c>
      <c r="I37" s="76"/>
      <c r="J37" s="75"/>
    </row>
    <row r="38" spans="1:10" ht="115.5">
      <c r="A38" s="60" t="s">
        <v>120</v>
      </c>
      <c r="B38" s="61" t="s">
        <v>90</v>
      </c>
      <c r="C38" s="60" t="s">
        <v>94</v>
      </c>
      <c r="D38" s="61" t="s">
        <v>95</v>
      </c>
      <c r="E38" s="60" t="s">
        <v>262</v>
      </c>
      <c r="F38" s="62" t="s">
        <v>442</v>
      </c>
      <c r="G38" s="61" t="s">
        <v>443</v>
      </c>
      <c r="H38" s="76" t="s">
        <v>9</v>
      </c>
      <c r="I38" s="85" t="s">
        <v>560</v>
      </c>
      <c r="J38" s="75"/>
    </row>
    <row r="39" spans="1:10" ht="33">
      <c r="A39" s="60" t="s">
        <v>122</v>
      </c>
      <c r="B39" s="61" t="s">
        <v>90</v>
      </c>
      <c r="C39" s="60" t="s">
        <v>96</v>
      </c>
      <c r="D39" s="61" t="s">
        <v>95</v>
      </c>
      <c r="E39" s="60" t="s">
        <v>262</v>
      </c>
      <c r="F39" s="62" t="s">
        <v>444</v>
      </c>
      <c r="G39" s="61" t="s">
        <v>445</v>
      </c>
      <c r="H39" s="76" t="s">
        <v>553</v>
      </c>
      <c r="I39" s="76"/>
      <c r="J39" s="75"/>
    </row>
    <row r="40" spans="1:10" ht="33">
      <c r="A40" s="60" t="s">
        <v>123</v>
      </c>
      <c r="B40" s="61" t="s">
        <v>98</v>
      </c>
      <c r="C40" s="60" t="s">
        <v>446</v>
      </c>
      <c r="D40" s="61" t="s">
        <v>294</v>
      </c>
      <c r="E40" s="60" t="s">
        <v>262</v>
      </c>
      <c r="F40" s="62" t="s">
        <v>447</v>
      </c>
      <c r="G40" s="61" t="s">
        <v>100</v>
      </c>
      <c r="H40" s="76" t="s">
        <v>554</v>
      </c>
      <c r="I40" s="76" t="s">
        <v>561</v>
      </c>
      <c r="J40" s="75"/>
    </row>
    <row r="41" spans="1:10" ht="33">
      <c r="A41" s="60" t="s">
        <v>124</v>
      </c>
      <c r="B41" s="61" t="s">
        <v>98</v>
      </c>
      <c r="C41" s="60" t="s">
        <v>99</v>
      </c>
      <c r="D41" s="61" t="s">
        <v>448</v>
      </c>
      <c r="E41" s="60" t="s">
        <v>262</v>
      </c>
      <c r="F41" s="62" t="s">
        <v>449</v>
      </c>
      <c r="G41" s="61" t="s">
        <v>450</v>
      </c>
      <c r="H41" s="76" t="s">
        <v>553</v>
      </c>
      <c r="I41" s="76"/>
      <c r="J41" s="75"/>
    </row>
    <row r="42" spans="1:10" ht="33">
      <c r="A42" s="60" t="s">
        <v>125</v>
      </c>
      <c r="B42" s="61" t="s">
        <v>98</v>
      </c>
      <c r="C42" s="60" t="s">
        <v>102</v>
      </c>
      <c r="D42" s="61" t="s">
        <v>238</v>
      </c>
      <c r="E42" s="60" t="s">
        <v>262</v>
      </c>
      <c r="F42" s="62" t="s">
        <v>451</v>
      </c>
      <c r="G42" s="61" t="s">
        <v>452</v>
      </c>
      <c r="H42" s="76" t="s">
        <v>553</v>
      </c>
      <c r="I42" s="76"/>
      <c r="J42" s="75"/>
    </row>
    <row r="43" spans="1:10" ht="33">
      <c r="A43" s="60" t="s">
        <v>127</v>
      </c>
      <c r="B43" s="61" t="s">
        <v>98</v>
      </c>
      <c r="C43" s="60" t="s">
        <v>102</v>
      </c>
      <c r="D43" s="61" t="s">
        <v>238</v>
      </c>
      <c r="E43" s="60" t="s">
        <v>262</v>
      </c>
      <c r="F43" s="62" t="s">
        <v>295</v>
      </c>
      <c r="G43" s="61" t="s">
        <v>103</v>
      </c>
      <c r="H43" s="76" t="s">
        <v>553</v>
      </c>
      <c r="I43" s="76"/>
      <c r="J43" s="75"/>
    </row>
    <row r="44" spans="1:10" ht="33">
      <c r="A44" s="60" t="s">
        <v>128</v>
      </c>
      <c r="B44" s="61" t="s">
        <v>98</v>
      </c>
      <c r="C44" s="60" t="s">
        <v>105</v>
      </c>
      <c r="D44" s="61" t="s">
        <v>238</v>
      </c>
      <c r="E44" s="60" t="s">
        <v>262</v>
      </c>
      <c r="F44" s="62" t="s">
        <v>296</v>
      </c>
      <c r="G44" s="61" t="s">
        <v>106</v>
      </c>
      <c r="H44" s="76" t="s">
        <v>553</v>
      </c>
      <c r="I44" s="76"/>
      <c r="J44" s="75"/>
    </row>
    <row r="45" spans="1:10" ht="33">
      <c r="A45" s="60" t="s">
        <v>320</v>
      </c>
      <c r="B45" s="61" t="s">
        <v>98</v>
      </c>
      <c r="C45" s="60" t="s">
        <v>105</v>
      </c>
      <c r="D45" s="61" t="s">
        <v>238</v>
      </c>
      <c r="E45" s="60" t="s">
        <v>262</v>
      </c>
      <c r="F45" s="62" t="s">
        <v>297</v>
      </c>
      <c r="G45" s="61" t="s">
        <v>106</v>
      </c>
      <c r="H45" s="76" t="s">
        <v>554</v>
      </c>
      <c r="I45" s="76" t="s">
        <v>561</v>
      </c>
      <c r="J45" s="75"/>
    </row>
    <row r="46" spans="1:10" ht="33">
      <c r="A46" s="60" t="s">
        <v>129</v>
      </c>
      <c r="B46" s="61" t="s">
        <v>98</v>
      </c>
      <c r="C46" s="60" t="s">
        <v>114</v>
      </c>
      <c r="D46" s="61" t="s">
        <v>453</v>
      </c>
      <c r="E46" s="60" t="s">
        <v>264</v>
      </c>
      <c r="F46" s="62" t="s">
        <v>298</v>
      </c>
      <c r="G46" s="61" t="s">
        <v>115</v>
      </c>
      <c r="H46" s="76" t="s">
        <v>554</v>
      </c>
      <c r="I46" s="76" t="s">
        <v>562</v>
      </c>
      <c r="J46" s="75"/>
    </row>
    <row r="47" spans="1:10" ht="33">
      <c r="A47" s="60" t="s">
        <v>131</v>
      </c>
      <c r="B47" s="61" t="s">
        <v>98</v>
      </c>
      <c r="C47" s="60" t="s">
        <v>239</v>
      </c>
      <c r="D47" s="61" t="s">
        <v>240</v>
      </c>
      <c r="E47" s="60" t="s">
        <v>262</v>
      </c>
      <c r="F47" s="62" t="s">
        <v>454</v>
      </c>
      <c r="G47" s="61" t="s">
        <v>119</v>
      </c>
      <c r="H47" s="76" t="s">
        <v>554</v>
      </c>
      <c r="I47" s="76" t="s">
        <v>575</v>
      </c>
      <c r="J47" s="75"/>
    </row>
    <row r="48" spans="1:10" ht="99">
      <c r="A48" s="60" t="s">
        <v>134</v>
      </c>
      <c r="B48" s="61" t="s">
        <v>98</v>
      </c>
      <c r="C48" s="77" t="s">
        <v>491</v>
      </c>
      <c r="D48" s="78"/>
      <c r="E48" s="79" t="s">
        <v>486</v>
      </c>
      <c r="F48" s="77" t="s">
        <v>492</v>
      </c>
      <c r="G48" s="78" t="s">
        <v>493</v>
      </c>
      <c r="H48" s="76" t="s">
        <v>553</v>
      </c>
      <c r="I48" s="76"/>
      <c r="J48" s="75"/>
    </row>
    <row r="49" spans="1:10" ht="49.5">
      <c r="A49" s="60" t="s">
        <v>135</v>
      </c>
      <c r="B49" s="61" t="s">
        <v>121</v>
      </c>
      <c r="C49" s="60" t="s">
        <v>455</v>
      </c>
      <c r="D49" s="61" t="s">
        <v>456</v>
      </c>
      <c r="E49" s="60" t="s">
        <v>262</v>
      </c>
      <c r="F49" s="62" t="s">
        <v>457</v>
      </c>
      <c r="G49" s="61" t="s">
        <v>458</v>
      </c>
      <c r="H49" s="76" t="s">
        <v>8</v>
      </c>
      <c r="I49" s="76" t="s">
        <v>587</v>
      </c>
      <c r="J49" s="75"/>
    </row>
    <row r="50" spans="1:10" ht="49.5">
      <c r="A50" s="60" t="s">
        <v>137</v>
      </c>
      <c r="B50" s="61" t="s">
        <v>121</v>
      </c>
      <c r="C50" s="60" t="s">
        <v>459</v>
      </c>
      <c r="D50" s="61"/>
      <c r="E50" s="60" t="s">
        <v>262</v>
      </c>
      <c r="F50" s="62" t="s">
        <v>460</v>
      </c>
      <c r="G50" s="61" t="s">
        <v>461</v>
      </c>
      <c r="H50" s="76" t="s">
        <v>8</v>
      </c>
      <c r="I50" s="76" t="s">
        <v>587</v>
      </c>
      <c r="J50" s="75"/>
    </row>
    <row r="51" spans="1:10" ht="33">
      <c r="A51" s="60" t="s">
        <v>138</v>
      </c>
      <c r="B51" s="61" t="s">
        <v>121</v>
      </c>
      <c r="C51" s="60" t="s">
        <v>242</v>
      </c>
      <c r="D51" s="61" t="s">
        <v>243</v>
      </c>
      <c r="E51" s="60" t="s">
        <v>262</v>
      </c>
      <c r="F51" s="62" t="s">
        <v>462</v>
      </c>
      <c r="G51" s="61" t="s">
        <v>463</v>
      </c>
      <c r="H51" s="76" t="s">
        <v>553</v>
      </c>
      <c r="I51" s="76"/>
      <c r="J51" s="75"/>
    </row>
    <row r="52" spans="1:10" ht="52.5" customHeight="1">
      <c r="A52" s="60" t="s">
        <v>140</v>
      </c>
      <c r="B52" s="61" t="s">
        <v>126</v>
      </c>
      <c r="C52" s="60" t="s">
        <v>526</v>
      </c>
      <c r="D52" s="61" t="s">
        <v>525</v>
      </c>
      <c r="E52" s="60" t="s">
        <v>498</v>
      </c>
      <c r="F52" s="62" t="s">
        <v>528</v>
      </c>
      <c r="G52" s="61" t="s">
        <v>527</v>
      </c>
      <c r="H52" s="76" t="s">
        <v>9</v>
      </c>
      <c r="I52" s="76" t="s">
        <v>563</v>
      </c>
      <c r="J52" s="75"/>
    </row>
    <row r="53" spans="1:10" ht="52.5" customHeight="1">
      <c r="A53" s="60" t="s">
        <v>235</v>
      </c>
      <c r="B53" s="61" t="s">
        <v>126</v>
      </c>
      <c r="C53" s="60" t="s">
        <v>526</v>
      </c>
      <c r="D53" s="61"/>
      <c r="E53" s="60"/>
      <c r="F53" s="62" t="s">
        <v>529</v>
      </c>
      <c r="G53" s="61" t="s">
        <v>530</v>
      </c>
      <c r="H53" s="76" t="s">
        <v>553</v>
      </c>
      <c r="I53" s="76"/>
      <c r="J53" s="75"/>
    </row>
    <row r="54" spans="1:10" ht="49.5">
      <c r="A54" s="60" t="s">
        <v>236</v>
      </c>
      <c r="B54" s="73" t="s">
        <v>464</v>
      </c>
      <c r="C54" s="63" t="s">
        <v>465</v>
      </c>
      <c r="D54" s="61" t="s">
        <v>466</v>
      </c>
      <c r="E54" s="60" t="s">
        <v>264</v>
      </c>
      <c r="F54" s="73" t="s">
        <v>467</v>
      </c>
      <c r="G54" s="61" t="s">
        <v>468</v>
      </c>
      <c r="H54" s="76" t="s">
        <v>9</v>
      </c>
      <c r="I54" s="76" t="s">
        <v>589</v>
      </c>
      <c r="J54" s="75"/>
    </row>
    <row r="55" spans="1:10" ht="99">
      <c r="A55" s="60" t="s">
        <v>272</v>
      </c>
      <c r="B55" s="61" t="s">
        <v>130</v>
      </c>
      <c r="C55" s="60" t="s">
        <v>244</v>
      </c>
      <c r="D55" s="61"/>
      <c r="E55" s="60" t="s">
        <v>264</v>
      </c>
      <c r="F55" s="62" t="s">
        <v>300</v>
      </c>
      <c r="G55" s="61" t="s">
        <v>301</v>
      </c>
      <c r="H55" s="80" t="s">
        <v>9</v>
      </c>
      <c r="I55" s="76" t="s">
        <v>564</v>
      </c>
      <c r="J55" s="75"/>
    </row>
    <row r="56" spans="1:10" ht="33">
      <c r="A56" s="60" t="s">
        <v>259</v>
      </c>
      <c r="B56" s="61" t="s">
        <v>328</v>
      </c>
      <c r="C56" s="60" t="s">
        <v>302</v>
      </c>
      <c r="D56" s="61"/>
      <c r="E56" s="60" t="s">
        <v>262</v>
      </c>
      <c r="F56" s="62" t="s">
        <v>303</v>
      </c>
      <c r="G56" s="61" t="s">
        <v>304</v>
      </c>
      <c r="H56" s="80" t="s">
        <v>553</v>
      </c>
      <c r="I56" s="80"/>
      <c r="J56" s="75"/>
    </row>
    <row r="57" spans="1:10" ht="33">
      <c r="A57" s="60" t="s">
        <v>148</v>
      </c>
      <c r="B57" s="61" t="s">
        <v>132</v>
      </c>
      <c r="C57" s="60" t="s">
        <v>305</v>
      </c>
      <c r="D57" s="61"/>
      <c r="E57" s="60" t="s">
        <v>262</v>
      </c>
      <c r="F57" s="62" t="s">
        <v>306</v>
      </c>
      <c r="G57" s="61" t="s">
        <v>133</v>
      </c>
      <c r="H57" s="80" t="s">
        <v>553</v>
      </c>
      <c r="I57" s="81"/>
      <c r="J57" s="75"/>
    </row>
    <row r="58" spans="1:10" ht="33">
      <c r="A58" s="60" t="s">
        <v>149</v>
      </c>
      <c r="B58" s="61" t="s">
        <v>132</v>
      </c>
      <c r="C58" s="60" t="s">
        <v>324</v>
      </c>
      <c r="D58" s="61"/>
      <c r="E58" s="60" t="s">
        <v>262</v>
      </c>
      <c r="F58" s="62" t="s">
        <v>307</v>
      </c>
      <c r="G58" s="61" t="s">
        <v>308</v>
      </c>
      <c r="H58" s="80" t="s">
        <v>8</v>
      </c>
      <c r="I58" s="80"/>
      <c r="J58" s="75"/>
    </row>
    <row r="59" spans="1:10" ht="49.5">
      <c r="A59" s="60" t="s">
        <v>260</v>
      </c>
      <c r="B59" s="61" t="s">
        <v>132</v>
      </c>
      <c r="C59" s="60" t="s">
        <v>136</v>
      </c>
      <c r="D59" s="61"/>
      <c r="E59" s="60" t="s">
        <v>262</v>
      </c>
      <c r="F59" s="62" t="s">
        <v>330</v>
      </c>
      <c r="G59" s="61" t="s">
        <v>314</v>
      </c>
      <c r="H59" s="80" t="s">
        <v>9</v>
      </c>
      <c r="I59" s="81" t="s">
        <v>565</v>
      </c>
      <c r="J59" s="75"/>
    </row>
    <row r="60" spans="1:10" ht="49.5">
      <c r="A60" s="60" t="s">
        <v>150</v>
      </c>
      <c r="B60" s="61" t="s">
        <v>132</v>
      </c>
      <c r="C60" s="60" t="s">
        <v>245</v>
      </c>
      <c r="D60" s="61"/>
      <c r="E60" s="60" t="s">
        <v>262</v>
      </c>
      <c r="F60" s="62" t="s">
        <v>331</v>
      </c>
      <c r="G60" s="61" t="s">
        <v>246</v>
      </c>
      <c r="H60" s="80" t="s">
        <v>553</v>
      </c>
      <c r="I60" s="80"/>
      <c r="J60" s="75"/>
    </row>
    <row r="61" spans="1:10" ht="49.5">
      <c r="A61" s="60" t="s">
        <v>153</v>
      </c>
      <c r="B61" s="61" t="s">
        <v>132</v>
      </c>
      <c r="C61" s="60" t="s">
        <v>139</v>
      </c>
      <c r="D61" s="61"/>
      <c r="E61" s="60" t="s">
        <v>262</v>
      </c>
      <c r="F61" s="62" t="s">
        <v>332</v>
      </c>
      <c r="G61" s="61" t="s">
        <v>333</v>
      </c>
      <c r="H61" s="80" t="s">
        <v>553</v>
      </c>
      <c r="I61" s="80"/>
      <c r="J61" s="75"/>
    </row>
    <row r="62" spans="1:10" ht="33">
      <c r="A62" s="60" t="s">
        <v>154</v>
      </c>
      <c r="B62" s="61" t="s">
        <v>132</v>
      </c>
      <c r="C62" s="60" t="s">
        <v>237</v>
      </c>
      <c r="D62" s="61"/>
      <c r="E62" s="60" t="s">
        <v>262</v>
      </c>
      <c r="F62" s="62" t="s">
        <v>334</v>
      </c>
      <c r="G62" s="61" t="s">
        <v>335</v>
      </c>
      <c r="H62" s="80" t="s">
        <v>553</v>
      </c>
      <c r="I62" s="80"/>
      <c r="J62" s="75"/>
    </row>
    <row r="63" spans="1:10" ht="33">
      <c r="A63" s="60" t="s">
        <v>157</v>
      </c>
      <c r="B63" s="61" t="s">
        <v>132</v>
      </c>
      <c r="C63" s="60" t="s">
        <v>141</v>
      </c>
      <c r="D63" s="61"/>
      <c r="E63" s="60" t="s">
        <v>262</v>
      </c>
      <c r="F63" s="62" t="s">
        <v>336</v>
      </c>
      <c r="G63" s="61" t="s">
        <v>337</v>
      </c>
      <c r="H63" s="80" t="s">
        <v>553</v>
      </c>
      <c r="I63" s="80"/>
      <c r="J63" s="75"/>
    </row>
    <row r="64" spans="1:10" ht="49.5">
      <c r="A64" s="60" t="s">
        <v>161</v>
      </c>
      <c r="B64" s="61" t="s">
        <v>132</v>
      </c>
      <c r="C64" s="60" t="s">
        <v>142</v>
      </c>
      <c r="D64" s="61"/>
      <c r="E64" s="60" t="s">
        <v>262</v>
      </c>
      <c r="F64" s="62" t="s">
        <v>338</v>
      </c>
      <c r="G64" s="61" t="s">
        <v>339</v>
      </c>
      <c r="H64" s="80" t="s">
        <v>554</v>
      </c>
      <c r="I64" s="81" t="s">
        <v>562</v>
      </c>
      <c r="J64" s="75"/>
    </row>
    <row r="65" spans="1:10" ht="33">
      <c r="A65" s="60" t="s">
        <v>163</v>
      </c>
      <c r="B65" s="61" t="s">
        <v>132</v>
      </c>
      <c r="C65" s="60" t="s">
        <v>143</v>
      </c>
      <c r="D65" s="61"/>
      <c r="E65" s="60" t="s">
        <v>262</v>
      </c>
      <c r="F65" s="62" t="s">
        <v>340</v>
      </c>
      <c r="G65" s="61" t="s">
        <v>341</v>
      </c>
      <c r="H65" s="80" t="s">
        <v>554</v>
      </c>
      <c r="I65" s="81" t="s">
        <v>562</v>
      </c>
      <c r="J65" s="75"/>
    </row>
    <row r="66" spans="1:10" ht="82.5">
      <c r="A66" s="60" t="s">
        <v>317</v>
      </c>
      <c r="B66" s="61" t="s">
        <v>132</v>
      </c>
      <c r="C66" s="60" t="s">
        <v>143</v>
      </c>
      <c r="D66" s="61"/>
      <c r="E66" s="60" t="s">
        <v>498</v>
      </c>
      <c r="F66" s="62" t="s">
        <v>516</v>
      </c>
      <c r="G66" s="61" t="s">
        <v>517</v>
      </c>
      <c r="H66" s="80" t="s">
        <v>553</v>
      </c>
      <c r="I66" s="80"/>
      <c r="J66" s="75"/>
    </row>
    <row r="67" spans="1:10" ht="49.5">
      <c r="A67" s="60" t="s">
        <v>167</v>
      </c>
      <c r="B67" s="61" t="s">
        <v>132</v>
      </c>
      <c r="C67" s="60" t="s">
        <v>144</v>
      </c>
      <c r="D67" s="61"/>
      <c r="E67" s="60" t="s">
        <v>262</v>
      </c>
      <c r="F67" s="62" t="s">
        <v>342</v>
      </c>
      <c r="G67" s="61" t="s">
        <v>343</v>
      </c>
      <c r="H67" s="80" t="s">
        <v>554</v>
      </c>
      <c r="I67" s="81" t="s">
        <v>562</v>
      </c>
      <c r="J67" s="75"/>
    </row>
    <row r="68" spans="1:10" ht="49.5">
      <c r="A68" s="60" t="s">
        <v>496</v>
      </c>
      <c r="B68" s="61" t="s">
        <v>132</v>
      </c>
      <c r="C68" s="60" t="s">
        <v>247</v>
      </c>
      <c r="D68" s="61"/>
      <c r="E68" s="60" t="s">
        <v>262</v>
      </c>
      <c r="F68" s="62" t="s">
        <v>273</v>
      </c>
      <c r="G68" s="61" t="s">
        <v>274</v>
      </c>
      <c r="H68" s="80" t="s">
        <v>553</v>
      </c>
      <c r="I68" s="80"/>
      <c r="J68" s="75"/>
    </row>
    <row r="69" spans="1:10" ht="33">
      <c r="A69" s="60" t="s">
        <v>172</v>
      </c>
      <c r="B69" s="61" t="s">
        <v>145</v>
      </c>
      <c r="C69" s="60" t="s">
        <v>146</v>
      </c>
      <c r="D69" s="61" t="s">
        <v>241</v>
      </c>
      <c r="E69" s="60" t="s">
        <v>262</v>
      </c>
      <c r="F69" s="62" t="s">
        <v>146</v>
      </c>
      <c r="G69" s="61" t="s">
        <v>147</v>
      </c>
      <c r="H69" s="76" t="s">
        <v>8</v>
      </c>
      <c r="I69" s="76"/>
      <c r="J69" s="75"/>
    </row>
    <row r="70" spans="1:10" ht="49.5">
      <c r="A70" s="60" t="s">
        <v>174</v>
      </c>
      <c r="B70" s="61" t="s">
        <v>145</v>
      </c>
      <c r="C70" s="60" t="s">
        <v>146</v>
      </c>
      <c r="D70" s="61" t="s">
        <v>241</v>
      </c>
      <c r="E70" s="60" t="s">
        <v>498</v>
      </c>
      <c r="F70" s="62" t="s">
        <v>539</v>
      </c>
      <c r="G70" s="61" t="s">
        <v>540</v>
      </c>
      <c r="H70" s="76" t="s">
        <v>8</v>
      </c>
      <c r="I70" s="76"/>
      <c r="J70" s="75"/>
    </row>
    <row r="71" spans="1:10" ht="33">
      <c r="A71" s="60" t="s">
        <v>177</v>
      </c>
      <c r="B71" s="61" t="s">
        <v>145</v>
      </c>
      <c r="C71" s="60" t="s">
        <v>151</v>
      </c>
      <c r="D71" s="61" t="s">
        <v>241</v>
      </c>
      <c r="E71" s="60" t="s">
        <v>262</v>
      </c>
      <c r="F71" s="62" t="s">
        <v>275</v>
      </c>
      <c r="G71" s="61" t="s">
        <v>152</v>
      </c>
      <c r="H71" s="76" t="s">
        <v>554</v>
      </c>
      <c r="I71" s="76" t="s">
        <v>574</v>
      </c>
      <c r="J71" s="75"/>
    </row>
    <row r="72" spans="1:10" ht="49.5">
      <c r="A72" s="60" t="s">
        <v>261</v>
      </c>
      <c r="B72" s="61" t="s">
        <v>145</v>
      </c>
      <c r="C72" s="60" t="s">
        <v>155</v>
      </c>
      <c r="D72" s="61" t="s">
        <v>248</v>
      </c>
      <c r="E72" s="60" t="s">
        <v>262</v>
      </c>
      <c r="F72" s="62" t="s">
        <v>155</v>
      </c>
      <c r="G72" s="61" t="s">
        <v>156</v>
      </c>
      <c r="H72" s="76" t="s">
        <v>582</v>
      </c>
      <c r="I72" s="76"/>
      <c r="J72" s="75"/>
    </row>
    <row r="73" spans="1:10" s="47" customFormat="1" ht="94.5">
      <c r="A73" s="60" t="s">
        <v>180</v>
      </c>
      <c r="B73" s="61" t="s">
        <v>158</v>
      </c>
      <c r="C73" s="60" t="s">
        <v>159</v>
      </c>
      <c r="D73" s="61" t="s">
        <v>160</v>
      </c>
      <c r="E73" s="60" t="s">
        <v>262</v>
      </c>
      <c r="F73" s="82" t="s">
        <v>350</v>
      </c>
      <c r="G73" s="83" t="s">
        <v>352</v>
      </c>
      <c r="H73" s="80" t="s">
        <v>553</v>
      </c>
      <c r="I73" s="81"/>
      <c r="J73" s="75"/>
    </row>
    <row r="74" spans="1:10" s="47" customFormat="1" ht="33">
      <c r="A74" s="60" t="s">
        <v>181</v>
      </c>
      <c r="B74" s="61" t="s">
        <v>158</v>
      </c>
      <c r="C74" s="60" t="s">
        <v>232</v>
      </c>
      <c r="D74" s="61"/>
      <c r="E74" s="60" t="s">
        <v>262</v>
      </c>
      <c r="F74" s="62" t="s">
        <v>315</v>
      </c>
      <c r="G74" s="61" t="s">
        <v>233</v>
      </c>
      <c r="H74" s="80" t="s">
        <v>553</v>
      </c>
      <c r="I74" s="80"/>
      <c r="J74" s="75"/>
    </row>
    <row r="75" spans="1:10" s="47" customFormat="1" ht="49.5">
      <c r="A75" s="60" t="s">
        <v>183</v>
      </c>
      <c r="B75" s="61" t="s">
        <v>158</v>
      </c>
      <c r="C75" s="60" t="s">
        <v>276</v>
      </c>
      <c r="D75" s="61" t="s">
        <v>162</v>
      </c>
      <c r="E75" s="60" t="s">
        <v>264</v>
      </c>
      <c r="F75" s="62" t="s">
        <v>349</v>
      </c>
      <c r="G75" s="61" t="s">
        <v>348</v>
      </c>
      <c r="H75" s="80" t="s">
        <v>553</v>
      </c>
      <c r="I75" s="80"/>
      <c r="J75" s="75"/>
    </row>
    <row r="76" spans="1:10" s="47" customFormat="1" ht="57">
      <c r="A76" s="60" t="s">
        <v>185</v>
      </c>
      <c r="B76" s="61" t="s">
        <v>158</v>
      </c>
      <c r="C76" s="60" t="s">
        <v>164</v>
      </c>
      <c r="D76" s="61" t="s">
        <v>160</v>
      </c>
      <c r="E76" s="60" t="s">
        <v>264</v>
      </c>
      <c r="F76" s="62" t="s">
        <v>347</v>
      </c>
      <c r="G76" s="61" t="s">
        <v>249</v>
      </c>
      <c r="H76" s="80" t="s">
        <v>9</v>
      </c>
      <c r="I76" s="80" t="s">
        <v>566</v>
      </c>
      <c r="J76" s="75"/>
    </row>
    <row r="77" spans="1:10" s="47" customFormat="1" ht="33">
      <c r="A77" s="60" t="s">
        <v>186</v>
      </c>
      <c r="B77" s="61" t="s">
        <v>158</v>
      </c>
      <c r="C77" s="60" t="s">
        <v>165</v>
      </c>
      <c r="D77" s="61" t="s">
        <v>166</v>
      </c>
      <c r="E77" s="60" t="s">
        <v>262</v>
      </c>
      <c r="F77" s="62" t="s">
        <v>344</v>
      </c>
      <c r="G77" s="61" t="s">
        <v>345</v>
      </c>
      <c r="H77" s="80" t="s">
        <v>554</v>
      </c>
      <c r="I77" s="81" t="s">
        <v>562</v>
      </c>
      <c r="J77" s="75"/>
    </row>
    <row r="78" spans="1:10" s="47" customFormat="1" ht="132">
      <c r="A78" s="60" t="s">
        <v>187</v>
      </c>
      <c r="B78" s="61" t="s">
        <v>158</v>
      </c>
      <c r="C78" s="60" t="s">
        <v>168</v>
      </c>
      <c r="D78" s="61" t="s">
        <v>169</v>
      </c>
      <c r="E78" s="60" t="s">
        <v>262</v>
      </c>
      <c r="F78" s="62" t="s">
        <v>380</v>
      </c>
      <c r="G78" s="83" t="s">
        <v>346</v>
      </c>
      <c r="H78" s="80" t="s">
        <v>9</v>
      </c>
      <c r="I78" s="80" t="s">
        <v>577</v>
      </c>
      <c r="J78" s="75"/>
    </row>
    <row r="79" spans="1:10" ht="122.25">
      <c r="A79" s="60" t="s">
        <v>188</v>
      </c>
      <c r="B79" s="61" t="s">
        <v>158</v>
      </c>
      <c r="C79" s="60" t="s">
        <v>168</v>
      </c>
      <c r="D79" s="61"/>
      <c r="E79" s="60" t="s">
        <v>262</v>
      </c>
      <c r="F79" s="62" t="s">
        <v>351</v>
      </c>
      <c r="G79" s="61" t="s">
        <v>233</v>
      </c>
      <c r="H79" s="80" t="s">
        <v>9</v>
      </c>
      <c r="I79" s="80" t="s">
        <v>577</v>
      </c>
      <c r="J79" s="75"/>
    </row>
    <row r="80" spans="1:10" ht="54">
      <c r="A80" s="60" t="s">
        <v>189</v>
      </c>
      <c r="B80" s="61" t="s">
        <v>158</v>
      </c>
      <c r="C80" s="60" t="s">
        <v>170</v>
      </c>
      <c r="D80" s="61"/>
      <c r="E80" s="60" t="s">
        <v>262</v>
      </c>
      <c r="F80" s="62" t="s">
        <v>277</v>
      </c>
      <c r="G80" s="61" t="s">
        <v>171</v>
      </c>
      <c r="H80" s="80" t="s">
        <v>569</v>
      </c>
      <c r="I80" s="81" t="s">
        <v>576</v>
      </c>
      <c r="J80" s="75"/>
    </row>
    <row r="81" spans="1:10" ht="54">
      <c r="A81" s="60" t="s">
        <v>191</v>
      </c>
      <c r="B81" s="61" t="s">
        <v>158</v>
      </c>
      <c r="C81" s="60" t="s">
        <v>173</v>
      </c>
      <c r="D81" s="61"/>
      <c r="E81" s="60" t="s">
        <v>262</v>
      </c>
      <c r="F81" s="62" t="s">
        <v>278</v>
      </c>
      <c r="G81" s="61" t="s">
        <v>279</v>
      </c>
      <c r="H81" s="80" t="s">
        <v>569</v>
      </c>
      <c r="I81" s="81" t="s">
        <v>576</v>
      </c>
      <c r="J81" s="75"/>
    </row>
    <row r="82" spans="1:10" ht="66">
      <c r="A82" s="60" t="s">
        <v>194</v>
      </c>
      <c r="B82" s="61" t="s">
        <v>158</v>
      </c>
      <c r="C82" s="60" t="s">
        <v>175</v>
      </c>
      <c r="D82" s="61" t="s">
        <v>176</v>
      </c>
      <c r="E82" s="60" t="s">
        <v>262</v>
      </c>
      <c r="F82" s="62" t="s">
        <v>531</v>
      </c>
      <c r="G82" s="61" t="s">
        <v>532</v>
      </c>
      <c r="H82" s="80" t="s">
        <v>553</v>
      </c>
      <c r="I82" s="80"/>
      <c r="J82" s="75"/>
    </row>
    <row r="83" spans="1:10" ht="40.5" customHeight="1">
      <c r="A83" s="60" t="s">
        <v>195</v>
      </c>
      <c r="B83" s="61" t="s">
        <v>158</v>
      </c>
      <c r="C83" s="60" t="s">
        <v>175</v>
      </c>
      <c r="D83" s="61" t="s">
        <v>176</v>
      </c>
      <c r="E83" s="60" t="s">
        <v>498</v>
      </c>
      <c r="F83" s="62" t="s">
        <v>533</v>
      </c>
      <c r="G83" s="61" t="s">
        <v>534</v>
      </c>
      <c r="H83" s="80" t="s">
        <v>553</v>
      </c>
      <c r="I83" s="80"/>
      <c r="J83" s="75"/>
    </row>
    <row r="84" spans="1:10" ht="40.5" customHeight="1">
      <c r="A84" s="60" t="s">
        <v>196</v>
      </c>
      <c r="B84" s="61" t="s">
        <v>158</v>
      </c>
      <c r="C84" s="60" t="s">
        <v>175</v>
      </c>
      <c r="D84" s="61" t="s">
        <v>176</v>
      </c>
      <c r="E84" s="60" t="s">
        <v>498</v>
      </c>
      <c r="F84" s="62" t="s">
        <v>535</v>
      </c>
      <c r="G84" s="61" t="s">
        <v>536</v>
      </c>
      <c r="H84" s="80" t="s">
        <v>553</v>
      </c>
      <c r="I84" s="80"/>
      <c r="J84" s="75"/>
    </row>
    <row r="85" spans="1:10" ht="33">
      <c r="A85" s="60" t="s">
        <v>198</v>
      </c>
      <c r="B85" s="61" t="s">
        <v>158</v>
      </c>
      <c r="C85" s="60" t="s">
        <v>178</v>
      </c>
      <c r="D85" s="61" t="s">
        <v>176</v>
      </c>
      <c r="E85" s="60" t="s">
        <v>264</v>
      </c>
      <c r="F85" s="62" t="s">
        <v>353</v>
      </c>
      <c r="G85" s="61" t="s">
        <v>354</v>
      </c>
      <c r="H85" s="80" t="s">
        <v>553</v>
      </c>
      <c r="I85" s="80"/>
      <c r="J85" s="75"/>
    </row>
    <row r="86" spans="1:10" ht="40.5">
      <c r="A86" s="60" t="s">
        <v>199</v>
      </c>
      <c r="B86" s="61" t="s">
        <v>158</v>
      </c>
      <c r="C86" s="60" t="s">
        <v>179</v>
      </c>
      <c r="D86" s="61" t="s">
        <v>176</v>
      </c>
      <c r="E86" s="60" t="s">
        <v>264</v>
      </c>
      <c r="F86" s="62" t="s">
        <v>355</v>
      </c>
      <c r="G86" s="61" t="s">
        <v>356</v>
      </c>
      <c r="H86" s="80" t="s">
        <v>9</v>
      </c>
      <c r="I86" s="81" t="s">
        <v>567</v>
      </c>
      <c r="J86" s="75"/>
    </row>
    <row r="87" spans="1:10" ht="41.25">
      <c r="A87" s="60" t="s">
        <v>201</v>
      </c>
      <c r="B87" s="61" t="s">
        <v>158</v>
      </c>
      <c r="C87" s="60" t="s">
        <v>182</v>
      </c>
      <c r="D87" s="61" t="s">
        <v>510</v>
      </c>
      <c r="E87" s="60" t="s">
        <v>262</v>
      </c>
      <c r="F87" s="62" t="s">
        <v>549</v>
      </c>
      <c r="G87" s="61" t="s">
        <v>357</v>
      </c>
      <c r="H87" s="80" t="s">
        <v>9</v>
      </c>
      <c r="I87" s="80" t="s">
        <v>568</v>
      </c>
      <c r="J87" s="75"/>
    </row>
    <row r="88" spans="1:10" ht="49.5">
      <c r="A88" s="60" t="s">
        <v>202</v>
      </c>
      <c r="B88" s="61" t="s">
        <v>158</v>
      </c>
      <c r="C88" s="60" t="s">
        <v>184</v>
      </c>
      <c r="D88" s="61" t="s">
        <v>510</v>
      </c>
      <c r="E88" s="60" t="s">
        <v>262</v>
      </c>
      <c r="F88" s="62" t="s">
        <v>497</v>
      </c>
      <c r="G88" s="61" t="s">
        <v>359</v>
      </c>
      <c r="H88" s="80" t="s">
        <v>9</v>
      </c>
      <c r="I88" s="80" t="s">
        <v>568</v>
      </c>
      <c r="J88" s="75"/>
    </row>
    <row r="89" spans="1:10" ht="49.5">
      <c r="A89" s="60" t="s">
        <v>203</v>
      </c>
      <c r="B89" s="61" t="s">
        <v>158</v>
      </c>
      <c r="C89" s="60" t="s">
        <v>250</v>
      </c>
      <c r="D89" s="61" t="s">
        <v>510</v>
      </c>
      <c r="E89" s="60" t="s">
        <v>264</v>
      </c>
      <c r="F89" s="62" t="s">
        <v>358</v>
      </c>
      <c r="G89" s="61" t="s">
        <v>280</v>
      </c>
      <c r="H89" s="80" t="s">
        <v>569</v>
      </c>
      <c r="I89" s="80" t="s">
        <v>568</v>
      </c>
      <c r="J89" s="75"/>
    </row>
    <row r="90" spans="1:10" ht="33">
      <c r="A90" s="60" t="s">
        <v>204</v>
      </c>
      <c r="B90" s="61" t="s">
        <v>197</v>
      </c>
      <c r="C90" s="60" t="s">
        <v>251</v>
      </c>
      <c r="D90" s="61" t="s">
        <v>71</v>
      </c>
      <c r="E90" s="60" t="s">
        <v>262</v>
      </c>
      <c r="F90" s="62" t="s">
        <v>252</v>
      </c>
      <c r="G90" s="61" t="s">
        <v>570</v>
      </c>
      <c r="H90" s="80" t="s">
        <v>554</v>
      </c>
      <c r="I90" s="81" t="s">
        <v>562</v>
      </c>
      <c r="J90" s="75"/>
    </row>
    <row r="91" spans="1:10" ht="115.5">
      <c r="A91" s="60" t="s">
        <v>206</v>
      </c>
      <c r="B91" s="61" t="s">
        <v>200</v>
      </c>
      <c r="C91" s="60" t="s">
        <v>281</v>
      </c>
      <c r="D91" s="61"/>
      <c r="E91" s="60" t="s">
        <v>262</v>
      </c>
      <c r="F91" s="62" t="s">
        <v>483</v>
      </c>
      <c r="G91" s="61" t="s">
        <v>360</v>
      </c>
      <c r="H91" s="80" t="s">
        <v>553</v>
      </c>
      <c r="I91" s="80"/>
      <c r="J91" s="75"/>
    </row>
    <row r="92" spans="1:10" ht="33">
      <c r="A92" s="60" t="s">
        <v>207</v>
      </c>
      <c r="B92" s="61" t="s">
        <v>200</v>
      </c>
      <c r="C92" s="60" t="s">
        <v>205</v>
      </c>
      <c r="D92" s="61"/>
      <c r="E92" s="60" t="s">
        <v>264</v>
      </c>
      <c r="F92" s="62" t="s">
        <v>361</v>
      </c>
      <c r="G92" s="61" t="s">
        <v>362</v>
      </c>
      <c r="H92" s="80" t="s">
        <v>8</v>
      </c>
      <c r="I92" s="80"/>
      <c r="J92" s="75"/>
    </row>
    <row r="93" spans="1:10" ht="49.5">
      <c r="A93" s="60" t="s">
        <v>208</v>
      </c>
      <c r="B93" s="61" t="s">
        <v>209</v>
      </c>
      <c r="C93" s="60" t="s">
        <v>551</v>
      </c>
      <c r="D93" s="61" t="s">
        <v>550</v>
      </c>
      <c r="E93" s="60" t="s">
        <v>262</v>
      </c>
      <c r="F93" s="62" t="s">
        <v>363</v>
      </c>
      <c r="G93" s="61" t="s">
        <v>376</v>
      </c>
      <c r="H93" s="80" t="s">
        <v>8</v>
      </c>
      <c r="I93" s="80"/>
      <c r="J93" s="75"/>
    </row>
    <row r="94" spans="1:10" ht="66">
      <c r="A94" s="60" t="s">
        <v>256</v>
      </c>
      <c r="B94" s="61" t="s">
        <v>211</v>
      </c>
      <c r="C94" s="60" t="s">
        <v>309</v>
      </c>
      <c r="D94" s="61" t="s">
        <v>253</v>
      </c>
      <c r="E94" s="60" t="s">
        <v>264</v>
      </c>
      <c r="F94" s="62" t="s">
        <v>364</v>
      </c>
      <c r="G94" s="61" t="s">
        <v>375</v>
      </c>
      <c r="H94" s="80" t="s">
        <v>554</v>
      </c>
      <c r="I94" s="86" t="s">
        <v>571</v>
      </c>
      <c r="J94" s="75"/>
    </row>
    <row r="95" spans="1:10" ht="33">
      <c r="A95" s="60" t="s">
        <v>210</v>
      </c>
      <c r="B95" s="61" t="s">
        <v>211</v>
      </c>
      <c r="C95" s="60" t="s">
        <v>254</v>
      </c>
      <c r="D95" s="61"/>
      <c r="E95" s="60" t="s">
        <v>264</v>
      </c>
      <c r="F95" s="62" t="s">
        <v>365</v>
      </c>
      <c r="G95" s="61" t="s">
        <v>366</v>
      </c>
      <c r="H95" s="80" t="s">
        <v>553</v>
      </c>
      <c r="I95" s="80"/>
      <c r="J95" s="75"/>
    </row>
    <row r="96" spans="1:10" ht="148.5">
      <c r="A96" s="60" t="s">
        <v>212</v>
      </c>
      <c r="B96" s="61" t="s">
        <v>552</v>
      </c>
      <c r="C96" s="60" t="s">
        <v>378</v>
      </c>
      <c r="D96" s="61"/>
      <c r="E96" s="60" t="s">
        <v>262</v>
      </c>
      <c r="F96" s="62" t="s">
        <v>367</v>
      </c>
      <c r="G96" s="61" t="s">
        <v>377</v>
      </c>
      <c r="H96" s="80" t="s">
        <v>554</v>
      </c>
      <c r="I96" s="80" t="s">
        <v>578</v>
      </c>
      <c r="J96" s="75"/>
    </row>
    <row r="97" spans="1:10" ht="49.5">
      <c r="A97" s="60" t="s">
        <v>213</v>
      </c>
      <c r="B97" s="61" t="s">
        <v>215</v>
      </c>
      <c r="C97" s="60" t="s">
        <v>255</v>
      </c>
      <c r="D97" s="61"/>
      <c r="E97" s="60" t="s">
        <v>262</v>
      </c>
      <c r="F97" s="62" t="s">
        <v>368</v>
      </c>
      <c r="G97" s="61" t="s">
        <v>282</v>
      </c>
      <c r="H97" s="80" t="s">
        <v>553</v>
      </c>
      <c r="I97" s="80"/>
      <c r="J97" s="75"/>
    </row>
    <row r="98" spans="1:10" ht="66">
      <c r="A98" s="60" t="s">
        <v>214</v>
      </c>
      <c r="B98" s="61" t="s">
        <v>215</v>
      </c>
      <c r="C98" s="60" t="s">
        <v>283</v>
      </c>
      <c r="D98" s="61"/>
      <c r="E98" s="60" t="s">
        <v>262</v>
      </c>
      <c r="F98" s="62" t="s">
        <v>369</v>
      </c>
      <c r="G98" s="61" t="s">
        <v>379</v>
      </c>
      <c r="H98" s="80" t="s">
        <v>553</v>
      </c>
      <c r="I98" s="80"/>
      <c r="J98" s="75"/>
    </row>
    <row r="99" spans="1:10" ht="82.5">
      <c r="A99" s="60" t="s">
        <v>216</v>
      </c>
      <c r="B99" s="61" t="s">
        <v>215</v>
      </c>
      <c r="C99" s="60" t="s">
        <v>487</v>
      </c>
      <c r="D99" s="61"/>
      <c r="E99" s="60" t="s">
        <v>262</v>
      </c>
      <c r="F99" s="62" t="s">
        <v>370</v>
      </c>
      <c r="G99" s="61" t="s">
        <v>310</v>
      </c>
      <c r="H99" s="80" t="s">
        <v>553</v>
      </c>
      <c r="I99" s="80"/>
      <c r="J99" s="75"/>
    </row>
    <row r="100" spans="1:10" ht="63.75" customHeight="1">
      <c r="A100" s="60" t="s">
        <v>217</v>
      </c>
      <c r="B100" s="61" t="s">
        <v>513</v>
      </c>
      <c r="C100" s="60" t="s">
        <v>487</v>
      </c>
      <c r="D100" s="61"/>
      <c r="E100" s="60"/>
      <c r="F100" s="62" t="s">
        <v>511</v>
      </c>
      <c r="G100" s="61" t="s">
        <v>512</v>
      </c>
      <c r="H100" s="80" t="s">
        <v>553</v>
      </c>
      <c r="I100" s="80"/>
      <c r="J100" s="75"/>
    </row>
    <row r="101" spans="1:10" ht="49.5">
      <c r="A101" s="60" t="s">
        <v>218</v>
      </c>
      <c r="B101" s="61" t="s">
        <v>215</v>
      </c>
      <c r="C101" s="60" t="s">
        <v>488</v>
      </c>
      <c r="D101" s="61"/>
      <c r="E101" s="60" t="s">
        <v>262</v>
      </c>
      <c r="F101" s="62" t="s">
        <v>506</v>
      </c>
      <c r="G101" s="61" t="s">
        <v>507</v>
      </c>
      <c r="H101" s="80" t="s">
        <v>9</v>
      </c>
      <c r="I101" s="80" t="s">
        <v>588</v>
      </c>
      <c r="J101" s="75"/>
    </row>
    <row r="102" spans="1:10" ht="111" customHeight="1">
      <c r="A102" s="60" t="s">
        <v>219</v>
      </c>
      <c r="B102" s="61" t="s">
        <v>215</v>
      </c>
      <c r="C102" s="60" t="s">
        <v>488</v>
      </c>
      <c r="D102" s="61"/>
      <c r="E102" s="60" t="s">
        <v>262</v>
      </c>
      <c r="F102" s="62" t="s">
        <v>489</v>
      </c>
      <c r="G102" s="61" t="s">
        <v>490</v>
      </c>
      <c r="H102" s="80" t="s">
        <v>8</v>
      </c>
      <c r="I102" s="80"/>
      <c r="J102" s="75"/>
    </row>
    <row r="103" spans="1:10" ht="49.5">
      <c r="A103" s="60" t="s">
        <v>220</v>
      </c>
      <c r="B103" s="61" t="s">
        <v>215</v>
      </c>
      <c r="C103" s="60" t="s">
        <v>284</v>
      </c>
      <c r="D103" s="61" t="s">
        <v>285</v>
      </c>
      <c r="E103" s="60" t="s">
        <v>264</v>
      </c>
      <c r="F103" s="62" t="s">
        <v>371</v>
      </c>
      <c r="G103" s="61" t="s">
        <v>372</v>
      </c>
      <c r="H103" s="80" t="s">
        <v>554</v>
      </c>
      <c r="I103" s="80" t="s">
        <v>572</v>
      </c>
      <c r="J103" s="75"/>
    </row>
    <row r="104" spans="1:10" ht="165">
      <c r="A104" s="60" t="s">
        <v>318</v>
      </c>
      <c r="B104" s="61" t="s">
        <v>215</v>
      </c>
      <c r="C104" s="60" t="s">
        <v>286</v>
      </c>
      <c r="D104" s="61" t="s">
        <v>311</v>
      </c>
      <c r="E104" s="60" t="s">
        <v>264</v>
      </c>
      <c r="F104" s="62" t="s">
        <v>312</v>
      </c>
      <c r="G104" s="61" t="s">
        <v>313</v>
      </c>
      <c r="H104" s="80" t="s">
        <v>573</v>
      </c>
      <c r="I104" s="80" t="s">
        <v>572</v>
      </c>
      <c r="J104" s="75"/>
    </row>
    <row r="105" spans="1:10" ht="99">
      <c r="A105" s="60" t="s">
        <v>221</v>
      </c>
      <c r="B105" s="61" t="s">
        <v>215</v>
      </c>
      <c r="C105" s="60" t="s">
        <v>231</v>
      </c>
      <c r="D105" s="61" t="s">
        <v>287</v>
      </c>
      <c r="E105" s="60" t="s">
        <v>264</v>
      </c>
      <c r="F105" s="62" t="s">
        <v>373</v>
      </c>
      <c r="G105" s="61" t="s">
        <v>374</v>
      </c>
      <c r="H105" s="80" t="s">
        <v>573</v>
      </c>
      <c r="I105" s="80" t="s">
        <v>572</v>
      </c>
      <c r="J105" s="75"/>
    </row>
    <row r="106" spans="1:10" ht="115.5">
      <c r="A106" s="60" t="s">
        <v>222</v>
      </c>
      <c r="B106" s="64" t="s">
        <v>500</v>
      </c>
      <c r="C106" s="64" t="s">
        <v>501</v>
      </c>
      <c r="D106" s="64"/>
      <c r="E106" s="84" t="s">
        <v>498</v>
      </c>
      <c r="F106" s="64" t="s">
        <v>502</v>
      </c>
      <c r="G106" s="64" t="s">
        <v>499</v>
      </c>
      <c r="H106" s="80" t="s">
        <v>553</v>
      </c>
      <c r="I106" s="80"/>
      <c r="J106" s="53"/>
    </row>
    <row r="107" spans="1:10" ht="49.5">
      <c r="A107" s="60" t="s">
        <v>223</v>
      </c>
      <c r="B107" s="64" t="s">
        <v>520</v>
      </c>
      <c r="C107" s="64" t="s">
        <v>521</v>
      </c>
      <c r="D107" s="64"/>
      <c r="E107" s="84" t="s">
        <v>509</v>
      </c>
      <c r="F107" s="64" t="s">
        <v>503</v>
      </c>
      <c r="G107" s="64" t="s">
        <v>504</v>
      </c>
      <c r="H107" s="80" t="s">
        <v>553</v>
      </c>
      <c r="I107" s="80"/>
      <c r="J107" s="53"/>
    </row>
    <row r="108" spans="1:10" ht="33">
      <c r="A108" s="60" t="s">
        <v>299</v>
      </c>
      <c r="B108" s="64" t="s">
        <v>520</v>
      </c>
      <c r="C108" s="64"/>
      <c r="D108" s="64"/>
      <c r="E108" s="84" t="s">
        <v>498</v>
      </c>
      <c r="F108" s="64" t="s">
        <v>508</v>
      </c>
      <c r="G108" s="64" t="s">
        <v>505</v>
      </c>
      <c r="H108" s="80" t="s">
        <v>553</v>
      </c>
      <c r="I108" s="80"/>
      <c r="J108" s="53"/>
    </row>
    <row r="109" spans="1:10" ht="49.5">
      <c r="A109" s="60" t="s">
        <v>224</v>
      </c>
      <c r="B109" s="64" t="s">
        <v>520</v>
      </c>
      <c r="C109" s="64"/>
      <c r="D109" s="64"/>
      <c r="E109" s="84" t="s">
        <v>498</v>
      </c>
      <c r="F109" s="64" t="s">
        <v>514</v>
      </c>
      <c r="G109" s="64" t="s">
        <v>515</v>
      </c>
      <c r="H109" s="80" t="s">
        <v>553</v>
      </c>
      <c r="I109" s="80"/>
      <c r="J109" s="53"/>
    </row>
    <row r="110" spans="1:10" ht="33">
      <c r="A110" s="60" t="s">
        <v>225</v>
      </c>
      <c r="B110" s="64" t="s">
        <v>520</v>
      </c>
      <c r="C110" s="64"/>
      <c r="D110" s="64"/>
      <c r="E110" s="84" t="s">
        <v>509</v>
      </c>
      <c r="F110" s="64" t="s">
        <v>519</v>
      </c>
      <c r="G110" s="64" t="s">
        <v>518</v>
      </c>
      <c r="H110" s="80" t="s">
        <v>553</v>
      </c>
      <c r="I110" s="80"/>
      <c r="J110" s="53"/>
    </row>
    <row r="111" spans="1:10" ht="33">
      <c r="A111" s="60" t="s">
        <v>226</v>
      </c>
      <c r="B111" s="64" t="s">
        <v>288</v>
      </c>
      <c r="C111" s="64" t="s">
        <v>524</v>
      </c>
      <c r="D111" s="64"/>
      <c r="E111" s="84"/>
      <c r="F111" s="64" t="s">
        <v>522</v>
      </c>
      <c r="G111" s="64" t="s">
        <v>523</v>
      </c>
      <c r="H111" s="80" t="s">
        <v>553</v>
      </c>
      <c r="I111" s="80"/>
      <c r="J111" s="53"/>
    </row>
  </sheetData>
  <autoFilter ref="A1:J111">
    <filterColumn colId="7"/>
    <filterColumn colId="9"/>
  </autoFilter>
  <phoneticPr fontId="16" type="noConversion"/>
  <conditionalFormatting sqref="H2:I111">
    <cfRule type="cellIs" dxfId="19" priority="13520" operator="equal">
      <formula>"N/A"</formula>
    </cfRule>
  </conditionalFormatting>
  <conditionalFormatting sqref="H2:I111">
    <cfRule type="cellIs" dxfId="18" priority="13517" stopIfTrue="1" operator="equal">
      <formula>"Block"</formula>
    </cfRule>
    <cfRule type="cellIs" dxfId="17" priority="13518" stopIfTrue="1" operator="equal">
      <formula>"Fail"</formula>
    </cfRule>
    <cfRule type="cellIs" dxfId="16" priority="13519" stopIfTrue="1" operator="equal">
      <formula>"Pass"</formula>
    </cfRule>
  </conditionalFormatting>
  <conditionalFormatting sqref="H21:I22 H2:H111 I2:I105 H27:I28 H32:I105">
    <cfRule type="cellIs" dxfId="15" priority="3586" operator="equal">
      <formula>"N/A"</formula>
    </cfRule>
  </conditionalFormatting>
  <conditionalFormatting sqref="I17">
    <cfRule type="cellIs" dxfId="14" priority="15" operator="equal">
      <formula>"N/A"</formula>
    </cfRule>
  </conditionalFormatting>
  <conditionalFormatting sqref="I17">
    <cfRule type="cellIs" dxfId="13" priority="12" stopIfTrue="1" operator="equal">
      <formula>"Block"</formula>
    </cfRule>
    <cfRule type="cellIs" dxfId="12" priority="13" stopIfTrue="1" operator="equal">
      <formula>"Fail"</formula>
    </cfRule>
    <cfRule type="cellIs" dxfId="11" priority="14" stopIfTrue="1" operator="equal">
      <formula>"Pass"</formula>
    </cfRule>
  </conditionalFormatting>
  <conditionalFormatting sqref="I17">
    <cfRule type="cellIs" dxfId="10" priority="11" operator="equal">
      <formula>"N/A"</formula>
    </cfRule>
  </conditionalFormatting>
  <conditionalFormatting sqref="I38">
    <cfRule type="cellIs" dxfId="9" priority="10" operator="equal">
      <formula>"N/A"</formula>
    </cfRule>
  </conditionalFormatting>
  <conditionalFormatting sqref="I38">
    <cfRule type="cellIs" dxfId="8" priority="7" stopIfTrue="1" operator="equal">
      <formula>"Block"</formula>
    </cfRule>
    <cfRule type="cellIs" dxfId="7" priority="8" stopIfTrue="1" operator="equal">
      <formula>"Fail"</formula>
    </cfRule>
    <cfRule type="cellIs" dxfId="6" priority="9" stopIfTrue="1" operator="equal">
      <formula>"Pass"</formula>
    </cfRule>
  </conditionalFormatting>
  <conditionalFormatting sqref="I38">
    <cfRule type="cellIs" dxfId="5" priority="6" operator="equal">
      <formula>"N/A"</formula>
    </cfRule>
  </conditionalFormatting>
  <conditionalFormatting sqref="I38">
    <cfRule type="cellIs" dxfId="4" priority="5" operator="equal">
      <formula>"N/A"</formula>
    </cfRule>
  </conditionalFormatting>
  <conditionalFormatting sqref="I38">
    <cfRule type="cellIs" dxfId="3" priority="2" stopIfTrue="1" operator="equal">
      <formula>"Block"</formula>
    </cfRule>
    <cfRule type="cellIs" dxfId="2" priority="3" stopIfTrue="1" operator="equal">
      <formula>"Fail"</formula>
    </cfRule>
    <cfRule type="cellIs" dxfId="1" priority="4" stopIfTrue="1" operator="equal">
      <formula>"Pass"</formula>
    </cfRule>
  </conditionalFormatting>
  <conditionalFormatting sqref="I38">
    <cfRule type="cellIs" dxfId="0" priority="1" operator="equal">
      <formula>"N/A"</formula>
    </cfRule>
  </conditionalFormatting>
  <dataValidations count="1">
    <dataValidation type="list" allowBlank="1" showErrorMessage="1" sqref="H2:H111">
      <formula1>"Pass,Fail,Block,N/A"</formula1>
      <formula2>0</formula2>
    </dataValidation>
  </dataValidation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BR6"/>
  <sheetViews>
    <sheetView zoomScalePageLayoutView="60" workbookViewId="0">
      <selection activeCell="D8" sqref="D8"/>
    </sheetView>
  </sheetViews>
  <sheetFormatPr defaultRowHeight="13.5"/>
  <cols>
    <col min="3" max="3" width="13.875" customWidth="1"/>
    <col min="4" max="4" width="10.375" customWidth="1"/>
    <col min="5" max="6" width="8.75" customWidth="1"/>
    <col min="7" max="7" width="9" customWidth="1"/>
    <col min="8" max="8" width="8.75" customWidth="1"/>
    <col min="9" max="9" width="9.5" customWidth="1"/>
    <col min="10" max="10" width="9.625" bestFit="1" customWidth="1"/>
    <col min="11" max="11" width="8.875" customWidth="1"/>
    <col min="12" max="13" width="9.625" bestFit="1" customWidth="1"/>
    <col min="14" max="14" width="9.125" customWidth="1"/>
    <col min="15" max="15" width="9.625" bestFit="1" customWidth="1"/>
    <col min="16" max="16" width="10.25" customWidth="1"/>
    <col min="17" max="17" width="9.625" bestFit="1" customWidth="1"/>
    <col min="18" max="18" width="9.25" customWidth="1"/>
    <col min="19" max="19" width="9.875" customWidth="1"/>
    <col min="20" max="20" width="9.5" customWidth="1"/>
    <col min="21" max="21" width="9.625" customWidth="1"/>
    <col min="22" max="22" width="9.375" customWidth="1"/>
    <col min="23" max="25" width="9.625" bestFit="1" customWidth="1"/>
    <col min="26" max="26" width="10.5" customWidth="1"/>
    <col min="27" max="27" width="9.75" customWidth="1"/>
    <col min="28" max="28" width="10.25" customWidth="1"/>
    <col min="29" max="29" width="9.75" customWidth="1"/>
    <col min="30" max="30" width="10" customWidth="1"/>
    <col min="31" max="31" width="9.5" customWidth="1"/>
    <col min="32" max="32" width="9.125" customWidth="1"/>
    <col min="33" max="33" width="10" customWidth="1"/>
    <col min="34" max="34" width="9.75" customWidth="1"/>
    <col min="35" max="35" width="9.25" customWidth="1"/>
    <col min="36" max="37" width="9.625" bestFit="1" customWidth="1"/>
    <col min="40" max="40" width="9.375" customWidth="1"/>
    <col min="41" max="41" width="9.5" customWidth="1"/>
    <col min="42" max="46" width="12" bestFit="1" customWidth="1"/>
    <col min="48" max="48" width="9.625" bestFit="1" customWidth="1"/>
  </cols>
  <sheetData>
    <row r="1" spans="2:70" ht="25.5" customHeight="1">
      <c r="B1" s="117" t="s">
        <v>319</v>
      </c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7"/>
      <c r="BP1" s="117"/>
      <c r="BQ1" s="117"/>
      <c r="BR1" s="117"/>
    </row>
    <row r="2" spans="2:70" s="41" customFormat="1" ht="15">
      <c r="B2" s="42" t="s">
        <v>43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</row>
    <row r="3" spans="2:70" ht="15">
      <c r="B3" s="43" t="s">
        <v>8</v>
      </c>
      <c r="C3" s="44"/>
      <c r="D3" s="44"/>
      <c r="E3" s="18"/>
      <c r="F3" s="44"/>
      <c r="G3" s="18"/>
      <c r="H3" s="18"/>
      <c r="I3" s="18"/>
      <c r="J3" s="18"/>
      <c r="K3" s="18"/>
      <c r="L3" s="18"/>
      <c r="M3" s="66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</row>
    <row r="4" spans="2:70" ht="15">
      <c r="B4" s="43" t="s">
        <v>9</v>
      </c>
      <c r="C4" s="44"/>
      <c r="D4" s="44"/>
      <c r="E4" s="18"/>
      <c r="F4" s="44"/>
      <c r="G4" s="69"/>
      <c r="H4" s="69"/>
      <c r="I4" s="18"/>
      <c r="J4" s="18"/>
      <c r="K4" s="18"/>
      <c r="L4" s="66"/>
      <c r="M4" s="66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</row>
    <row r="5" spans="2:70" ht="15">
      <c r="B5" s="43" t="s">
        <v>10</v>
      </c>
      <c r="C5" s="44"/>
      <c r="D5" s="44"/>
      <c r="E5" s="18"/>
      <c r="F5" s="44"/>
      <c r="G5" s="69"/>
      <c r="H5" s="69"/>
      <c r="I5" s="18"/>
      <c r="J5" s="18"/>
      <c r="K5" s="18"/>
      <c r="L5" s="66"/>
      <c r="M5" s="66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</row>
    <row r="6" spans="2:70" ht="15.75" thickBot="1">
      <c r="B6" s="43" t="s">
        <v>11</v>
      </c>
      <c r="C6" s="46"/>
      <c r="D6" s="46"/>
      <c r="E6" s="21"/>
      <c r="F6" s="44"/>
      <c r="G6" s="44"/>
      <c r="H6" s="44"/>
      <c r="I6" s="18"/>
      <c r="J6" s="18"/>
      <c r="K6" s="21"/>
      <c r="L6" s="67"/>
      <c r="M6" s="66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</row>
  </sheetData>
  <mergeCells count="3">
    <mergeCell ref="B1:N1"/>
    <mergeCell ref="O1:AP1"/>
    <mergeCell ref="AQ1:BR1"/>
  </mergeCells>
  <phoneticPr fontId="16" type="noConversion"/>
  <pageMargins left="0.7" right="0.7" top="0.75" bottom="0.75" header="0.51180555555555496" footer="0.51180555555555496"/>
  <pageSetup paperSize="9" firstPageNumber="0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Summary</vt:lpstr>
      <vt:lpstr>SanityTestCase</vt:lpstr>
      <vt:lpstr>Pass Rate Trendline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Peipei</cp:lastModifiedBy>
  <cp:revision>0</cp:revision>
  <cp:lastPrinted>2012-03-16T03:30:06Z</cp:lastPrinted>
  <dcterms:created xsi:type="dcterms:W3CDTF">2012-03-05T03:39:32Z</dcterms:created>
  <dcterms:modified xsi:type="dcterms:W3CDTF">2013-04-28T06:15:12Z</dcterms:modified>
</cp:coreProperties>
</file>